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92" i="1" l="1"/>
  <c r="O292" i="1"/>
  <c r="M292" i="1"/>
  <c r="L292" i="1"/>
  <c r="K292" i="1"/>
  <c r="J292" i="1"/>
  <c r="I292" i="1"/>
  <c r="H292" i="1"/>
  <c r="G292" i="1"/>
  <c r="F292" i="1"/>
  <c r="E292" i="1"/>
  <c r="N291" i="1"/>
  <c r="N292" i="1" s="1"/>
  <c r="P289" i="1"/>
  <c r="O289" i="1"/>
  <c r="M289" i="1"/>
  <c r="L289" i="1"/>
  <c r="K289" i="1"/>
  <c r="J289" i="1"/>
  <c r="I289" i="1"/>
  <c r="H289" i="1"/>
  <c r="G289" i="1"/>
  <c r="F289" i="1"/>
  <c r="R289" i="1" s="1"/>
  <c r="E289" i="1"/>
  <c r="Q288" i="1"/>
  <c r="Q289" i="1" s="1"/>
  <c r="N288" i="1"/>
  <c r="N289" i="1" s="1"/>
  <c r="P286" i="1"/>
  <c r="O286" i="1"/>
  <c r="M286" i="1"/>
  <c r="L286" i="1"/>
  <c r="K286" i="1"/>
  <c r="J286" i="1"/>
  <c r="I286" i="1"/>
  <c r="H286" i="1"/>
  <c r="G286" i="1"/>
  <c r="F286" i="1"/>
  <c r="E286" i="1"/>
  <c r="Q285" i="1"/>
  <c r="Q286" i="1" s="1"/>
  <c r="N285" i="1"/>
  <c r="N286" i="1" s="1"/>
  <c r="Q283" i="1"/>
  <c r="P283" i="1"/>
  <c r="O283" i="1"/>
  <c r="M283" i="1"/>
  <c r="L283" i="1"/>
  <c r="K283" i="1"/>
  <c r="J283" i="1"/>
  <c r="I283" i="1"/>
  <c r="H283" i="1"/>
  <c r="G283" i="1"/>
  <c r="F283" i="1"/>
  <c r="R283" i="1" s="1"/>
  <c r="E283" i="1"/>
  <c r="R282" i="1"/>
  <c r="N282" i="1"/>
  <c r="N283" i="1" s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R279" i="1"/>
  <c r="Q277" i="1"/>
  <c r="P277" i="1"/>
  <c r="O277" i="1"/>
  <c r="M277" i="1"/>
  <c r="L277" i="1"/>
  <c r="K277" i="1"/>
  <c r="J277" i="1"/>
  <c r="I277" i="1"/>
  <c r="H277" i="1"/>
  <c r="G277" i="1"/>
  <c r="F277" i="1"/>
  <c r="R277" i="1" s="1"/>
  <c r="E277" i="1"/>
  <c r="R276" i="1"/>
  <c r="N276" i="1"/>
  <c r="N277" i="1" s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R273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R270" i="1"/>
  <c r="P268" i="1"/>
  <c r="O268" i="1"/>
  <c r="M268" i="1"/>
  <c r="L268" i="1"/>
  <c r="K268" i="1"/>
  <c r="J268" i="1"/>
  <c r="I268" i="1"/>
  <c r="H268" i="1"/>
  <c r="G268" i="1"/>
  <c r="F268" i="1"/>
  <c r="E268" i="1"/>
  <c r="N267" i="1"/>
  <c r="N268" i="1" s="1"/>
  <c r="P265" i="1"/>
  <c r="O265" i="1"/>
  <c r="M265" i="1"/>
  <c r="L265" i="1"/>
  <c r="K265" i="1"/>
  <c r="J265" i="1"/>
  <c r="I265" i="1"/>
  <c r="H265" i="1"/>
  <c r="G265" i="1"/>
  <c r="F265" i="1"/>
  <c r="E265" i="1"/>
  <c r="N264" i="1"/>
  <c r="N265" i="1" s="1"/>
  <c r="P262" i="1"/>
  <c r="O262" i="1"/>
  <c r="M262" i="1"/>
  <c r="L262" i="1"/>
  <c r="K262" i="1"/>
  <c r="J262" i="1"/>
  <c r="I262" i="1"/>
  <c r="H262" i="1"/>
  <c r="G262" i="1"/>
  <c r="F262" i="1"/>
  <c r="E262" i="1"/>
  <c r="N261" i="1"/>
  <c r="N262" i="1" s="1"/>
  <c r="Q259" i="1"/>
  <c r="P259" i="1"/>
  <c r="O259" i="1"/>
  <c r="N259" i="1"/>
  <c r="M259" i="1"/>
  <c r="L259" i="1"/>
  <c r="K259" i="1"/>
  <c r="J259" i="1"/>
  <c r="I259" i="1"/>
  <c r="H259" i="1"/>
  <c r="G259" i="1"/>
  <c r="F259" i="1"/>
  <c r="R259" i="1" s="1"/>
  <c r="E259" i="1"/>
  <c r="R258" i="1"/>
  <c r="P256" i="1"/>
  <c r="O256" i="1"/>
  <c r="M256" i="1"/>
  <c r="L256" i="1"/>
  <c r="K256" i="1"/>
  <c r="J256" i="1"/>
  <c r="I256" i="1"/>
  <c r="H256" i="1"/>
  <c r="G256" i="1"/>
  <c r="F256" i="1"/>
  <c r="E256" i="1"/>
  <c r="N255" i="1"/>
  <c r="N256" i="1" s="1"/>
  <c r="Q253" i="1"/>
  <c r="P253" i="1"/>
  <c r="O253" i="1"/>
  <c r="M253" i="1"/>
  <c r="L253" i="1"/>
  <c r="K253" i="1"/>
  <c r="J253" i="1"/>
  <c r="I253" i="1"/>
  <c r="H253" i="1"/>
  <c r="G253" i="1"/>
  <c r="F253" i="1"/>
  <c r="E253" i="1"/>
  <c r="N252" i="1"/>
  <c r="N253" i="1" s="1"/>
  <c r="Q250" i="1"/>
  <c r="P250" i="1"/>
  <c r="O250" i="1"/>
  <c r="M250" i="1"/>
  <c r="L250" i="1"/>
  <c r="K250" i="1"/>
  <c r="J250" i="1"/>
  <c r="I250" i="1"/>
  <c r="H250" i="1"/>
  <c r="G250" i="1"/>
  <c r="F250" i="1"/>
  <c r="E250" i="1"/>
  <c r="N249" i="1"/>
  <c r="R249" i="1" s="1"/>
  <c r="N248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R245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R242" i="1"/>
  <c r="R241" i="1"/>
  <c r="P239" i="1"/>
  <c r="O239" i="1"/>
  <c r="M239" i="1"/>
  <c r="L239" i="1"/>
  <c r="K239" i="1"/>
  <c r="J239" i="1"/>
  <c r="I239" i="1"/>
  <c r="H239" i="1"/>
  <c r="G239" i="1"/>
  <c r="F239" i="1"/>
  <c r="E239" i="1"/>
  <c r="N238" i="1"/>
  <c r="N239" i="1" s="1"/>
  <c r="Q237" i="1"/>
  <c r="N237" i="1"/>
  <c r="R237" i="1" s="1"/>
  <c r="P235" i="1"/>
  <c r="O235" i="1"/>
  <c r="M235" i="1"/>
  <c r="L235" i="1"/>
  <c r="K235" i="1"/>
  <c r="J235" i="1"/>
  <c r="I235" i="1"/>
  <c r="H235" i="1"/>
  <c r="G235" i="1"/>
  <c r="F235" i="1"/>
  <c r="E235" i="1"/>
  <c r="R234" i="1"/>
  <c r="N233" i="1"/>
  <c r="N235" i="1" s="1"/>
  <c r="N232" i="1"/>
  <c r="R232" i="1" s="1"/>
  <c r="P230" i="1"/>
  <c r="O230" i="1"/>
  <c r="M230" i="1"/>
  <c r="L230" i="1"/>
  <c r="K230" i="1"/>
  <c r="J230" i="1"/>
  <c r="I230" i="1"/>
  <c r="H230" i="1"/>
  <c r="G230" i="1"/>
  <c r="F230" i="1"/>
  <c r="E230" i="1"/>
  <c r="N229" i="1"/>
  <c r="R228" i="1"/>
  <c r="N227" i="1"/>
  <c r="R227" i="1" s="1"/>
  <c r="Q225" i="1"/>
  <c r="P225" i="1"/>
  <c r="O225" i="1"/>
  <c r="M225" i="1"/>
  <c r="L225" i="1"/>
  <c r="K225" i="1"/>
  <c r="J225" i="1"/>
  <c r="I225" i="1"/>
  <c r="H225" i="1"/>
  <c r="G225" i="1"/>
  <c r="F225" i="1"/>
  <c r="E225" i="1"/>
  <c r="N224" i="1"/>
  <c r="R224" i="1" s="1"/>
  <c r="Q222" i="1"/>
  <c r="P222" i="1"/>
  <c r="O222" i="1"/>
  <c r="M222" i="1"/>
  <c r="L222" i="1"/>
  <c r="K222" i="1"/>
  <c r="J222" i="1"/>
  <c r="I222" i="1"/>
  <c r="H222" i="1"/>
  <c r="G222" i="1"/>
  <c r="F222" i="1"/>
  <c r="E222" i="1"/>
  <c r="N221" i="1"/>
  <c r="R221" i="1" s="1"/>
  <c r="N220" i="1"/>
  <c r="R220" i="1" s="1"/>
  <c r="O218" i="1"/>
  <c r="E218" i="1"/>
  <c r="N217" i="1"/>
  <c r="Q217" i="1" s="1"/>
  <c r="Q218" i="1" s="1"/>
  <c r="M217" i="1"/>
  <c r="M218" i="1" s="1"/>
  <c r="J217" i="1"/>
  <c r="J218" i="1" s="1"/>
  <c r="I217" i="1"/>
  <c r="I218" i="1" s="1"/>
  <c r="F217" i="1"/>
  <c r="F218" i="1" s="1"/>
  <c r="Q215" i="1"/>
  <c r="P215" i="1"/>
  <c r="O215" i="1"/>
  <c r="M215" i="1"/>
  <c r="L215" i="1"/>
  <c r="K215" i="1"/>
  <c r="J215" i="1"/>
  <c r="I215" i="1"/>
  <c r="H215" i="1"/>
  <c r="G215" i="1"/>
  <c r="F215" i="1"/>
  <c r="E215" i="1"/>
  <c r="R214" i="1"/>
  <c r="N213" i="1"/>
  <c r="R213" i="1" s="1"/>
  <c r="N212" i="1"/>
  <c r="R212" i="1" s="1"/>
  <c r="Q210" i="1"/>
  <c r="P210" i="1"/>
  <c r="O210" i="1"/>
  <c r="M210" i="1"/>
  <c r="L210" i="1"/>
  <c r="K210" i="1"/>
  <c r="J210" i="1"/>
  <c r="I210" i="1"/>
  <c r="H210" i="1"/>
  <c r="G210" i="1"/>
  <c r="F210" i="1"/>
  <c r="E210" i="1"/>
  <c r="R209" i="1"/>
  <c r="N209" i="1"/>
  <c r="R208" i="1"/>
  <c r="N207" i="1"/>
  <c r="R207" i="1" s="1"/>
  <c r="R206" i="1"/>
  <c r="N205" i="1"/>
  <c r="N210" i="1" s="1"/>
  <c r="Q203" i="1"/>
  <c r="P203" i="1"/>
  <c r="O203" i="1"/>
  <c r="M203" i="1"/>
  <c r="L203" i="1"/>
  <c r="K203" i="1"/>
  <c r="J203" i="1"/>
  <c r="I203" i="1"/>
  <c r="H203" i="1"/>
  <c r="G203" i="1"/>
  <c r="F203" i="1"/>
  <c r="E203" i="1"/>
  <c r="N202" i="1"/>
  <c r="R202" i="1" s="1"/>
  <c r="R201" i="1"/>
  <c r="N201" i="1"/>
  <c r="N200" i="1"/>
  <c r="R200" i="1" s="1"/>
  <c r="P198" i="1"/>
  <c r="O198" i="1"/>
  <c r="M198" i="1"/>
  <c r="L198" i="1"/>
  <c r="K198" i="1"/>
  <c r="J198" i="1"/>
  <c r="I198" i="1"/>
  <c r="H198" i="1"/>
  <c r="G198" i="1"/>
  <c r="F198" i="1"/>
  <c r="E198" i="1"/>
  <c r="N197" i="1"/>
  <c r="R197" i="1" s="1"/>
  <c r="R196" i="1"/>
  <c r="N195" i="1"/>
  <c r="R195" i="1" s="1"/>
  <c r="P193" i="1"/>
  <c r="O193" i="1"/>
  <c r="M193" i="1"/>
  <c r="L193" i="1"/>
  <c r="K193" i="1"/>
  <c r="J193" i="1"/>
  <c r="I193" i="1"/>
  <c r="H193" i="1"/>
  <c r="G193" i="1"/>
  <c r="F193" i="1"/>
  <c r="E193" i="1"/>
  <c r="R192" i="1"/>
  <c r="N191" i="1"/>
  <c r="R191" i="1" s="1"/>
  <c r="Q189" i="1"/>
  <c r="P189" i="1"/>
  <c r="O189" i="1"/>
  <c r="N189" i="1"/>
  <c r="M189" i="1"/>
  <c r="L189" i="1"/>
  <c r="K189" i="1"/>
  <c r="J189" i="1"/>
  <c r="I189" i="1"/>
  <c r="H189" i="1"/>
  <c r="G189" i="1"/>
  <c r="F189" i="1"/>
  <c r="R189" i="1" s="1"/>
  <c r="E189" i="1"/>
  <c r="R188" i="1"/>
  <c r="R187" i="1"/>
  <c r="P185" i="1"/>
  <c r="O185" i="1"/>
  <c r="M185" i="1"/>
  <c r="L185" i="1"/>
  <c r="K185" i="1"/>
  <c r="J185" i="1"/>
  <c r="I185" i="1"/>
  <c r="H185" i="1"/>
  <c r="G185" i="1"/>
  <c r="F185" i="1"/>
  <c r="E185" i="1"/>
  <c r="N184" i="1"/>
  <c r="R184" i="1" s="1"/>
  <c r="R183" i="1"/>
  <c r="N182" i="1"/>
  <c r="R182" i="1" s="1"/>
  <c r="R185" i="1" s="1"/>
  <c r="P180" i="1"/>
  <c r="O180" i="1"/>
  <c r="M180" i="1"/>
  <c r="L180" i="1"/>
  <c r="K180" i="1"/>
  <c r="J180" i="1"/>
  <c r="I180" i="1"/>
  <c r="H180" i="1"/>
  <c r="G180" i="1"/>
  <c r="F180" i="1"/>
  <c r="E180" i="1"/>
  <c r="N179" i="1"/>
  <c r="R179" i="1" s="1"/>
  <c r="N178" i="1"/>
  <c r="R178" i="1" s="1"/>
  <c r="N177" i="1"/>
  <c r="P175" i="1"/>
  <c r="O175" i="1"/>
  <c r="M175" i="1"/>
  <c r="L175" i="1"/>
  <c r="K175" i="1"/>
  <c r="J175" i="1"/>
  <c r="I175" i="1"/>
  <c r="H175" i="1"/>
  <c r="G175" i="1"/>
  <c r="F175" i="1"/>
  <c r="E175" i="1"/>
  <c r="N174" i="1"/>
  <c r="Q174" i="1" s="1"/>
  <c r="Q175" i="1" s="1"/>
  <c r="N173" i="1"/>
  <c r="R173" i="1" s="1"/>
  <c r="N172" i="1"/>
  <c r="N175" i="1" s="1"/>
  <c r="P21" i="1"/>
  <c r="O21" i="1"/>
  <c r="M21" i="1"/>
  <c r="L21" i="1"/>
  <c r="K21" i="1"/>
  <c r="J21" i="1"/>
  <c r="I21" i="1"/>
  <c r="H21" i="1"/>
  <c r="G21" i="1"/>
  <c r="F21" i="1"/>
  <c r="E21" i="1"/>
  <c r="R20" i="1"/>
  <c r="R19" i="1"/>
  <c r="N18" i="1"/>
  <c r="R18" i="1" s="1"/>
  <c r="Q17" i="1"/>
  <c r="Q21" i="1" s="1"/>
  <c r="N17" i="1"/>
  <c r="R17" i="1" s="1"/>
  <c r="N16" i="1"/>
  <c r="R16" i="1" s="1"/>
  <c r="Q170" i="1"/>
  <c r="P170" i="1"/>
  <c r="O170" i="1"/>
  <c r="M170" i="1"/>
  <c r="L170" i="1"/>
  <c r="K170" i="1"/>
  <c r="J170" i="1"/>
  <c r="I170" i="1"/>
  <c r="H170" i="1"/>
  <c r="G170" i="1"/>
  <c r="F170" i="1"/>
  <c r="E170" i="1"/>
  <c r="N169" i="1"/>
  <c r="R169" i="1" s="1"/>
  <c r="R168" i="1"/>
  <c r="N168" i="1"/>
  <c r="N167" i="1"/>
  <c r="R167" i="1" s="1"/>
  <c r="P165" i="1"/>
  <c r="O165" i="1"/>
  <c r="M165" i="1"/>
  <c r="L165" i="1"/>
  <c r="K165" i="1"/>
  <c r="J165" i="1"/>
  <c r="I165" i="1"/>
  <c r="H165" i="1"/>
  <c r="G165" i="1"/>
  <c r="F165" i="1"/>
  <c r="E165" i="1"/>
  <c r="N164" i="1"/>
  <c r="Q164" i="1" s="1"/>
  <c r="N163" i="1"/>
  <c r="Q163" i="1" s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R160" i="1"/>
  <c r="R159" i="1"/>
  <c r="R158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R155" i="1"/>
  <c r="R154" i="1"/>
  <c r="R156" i="1" s="1"/>
  <c r="P152" i="1"/>
  <c r="O152" i="1"/>
  <c r="M152" i="1"/>
  <c r="L152" i="1"/>
  <c r="K152" i="1"/>
  <c r="J152" i="1"/>
  <c r="I152" i="1"/>
  <c r="H152" i="1"/>
  <c r="G152" i="1"/>
  <c r="F152" i="1"/>
  <c r="E152" i="1"/>
  <c r="Q151" i="1"/>
  <c r="Q152" i="1" s="1"/>
  <c r="N151" i="1"/>
  <c r="R151" i="1" s="1"/>
  <c r="R150" i="1"/>
  <c r="N149" i="1"/>
  <c r="N152" i="1" s="1"/>
  <c r="R148" i="1"/>
  <c r="Q146" i="1"/>
  <c r="P146" i="1"/>
  <c r="O146" i="1"/>
  <c r="M146" i="1"/>
  <c r="L146" i="1"/>
  <c r="K146" i="1"/>
  <c r="J146" i="1"/>
  <c r="I146" i="1"/>
  <c r="H146" i="1"/>
  <c r="G146" i="1"/>
  <c r="F146" i="1"/>
  <c r="E146" i="1"/>
  <c r="R145" i="1"/>
  <c r="N145" i="1"/>
  <c r="N144" i="1"/>
  <c r="N143" i="1"/>
  <c r="R143" i="1" s="1"/>
  <c r="P141" i="1"/>
  <c r="O141" i="1"/>
  <c r="M141" i="1"/>
  <c r="L141" i="1"/>
  <c r="K141" i="1"/>
  <c r="J141" i="1"/>
  <c r="I141" i="1"/>
  <c r="H141" i="1"/>
  <c r="G141" i="1"/>
  <c r="F141" i="1"/>
  <c r="E141" i="1"/>
  <c r="N140" i="1"/>
  <c r="N141" i="1" s="1"/>
  <c r="P138" i="1"/>
  <c r="O138" i="1"/>
  <c r="M138" i="1"/>
  <c r="L138" i="1"/>
  <c r="K138" i="1"/>
  <c r="J138" i="1"/>
  <c r="I138" i="1"/>
  <c r="H138" i="1"/>
  <c r="G138" i="1"/>
  <c r="F138" i="1"/>
  <c r="E138" i="1"/>
  <c r="N137" i="1"/>
  <c r="Q137" i="1" s="1"/>
  <c r="R136" i="1"/>
  <c r="N135" i="1"/>
  <c r="Q135" i="1" s="1"/>
  <c r="Q138" i="1" s="1"/>
  <c r="Q133" i="1"/>
  <c r="P133" i="1"/>
  <c r="O133" i="1"/>
  <c r="N133" i="1"/>
  <c r="M133" i="1"/>
  <c r="L133" i="1"/>
  <c r="H133" i="1"/>
  <c r="G133" i="1"/>
  <c r="F133" i="1"/>
  <c r="E133" i="1"/>
  <c r="J132" i="1"/>
  <c r="J133" i="1" s="1"/>
  <c r="I132" i="1"/>
  <c r="I133" i="1" s="1"/>
  <c r="Q130" i="1"/>
  <c r="P130" i="1"/>
  <c r="O130" i="1"/>
  <c r="N130" i="1"/>
  <c r="M130" i="1"/>
  <c r="L130" i="1"/>
  <c r="K130" i="1"/>
  <c r="J130" i="1"/>
  <c r="I130" i="1"/>
  <c r="H130" i="1"/>
  <c r="G130" i="1"/>
  <c r="E130" i="1"/>
  <c r="F129" i="1"/>
  <c r="F130" i="1" s="1"/>
  <c r="R130" i="1" s="1"/>
  <c r="P127" i="1"/>
  <c r="O127" i="1"/>
  <c r="M127" i="1"/>
  <c r="L127" i="1"/>
  <c r="K127" i="1"/>
  <c r="J127" i="1"/>
  <c r="I127" i="1"/>
  <c r="H127" i="1"/>
  <c r="G127" i="1"/>
  <c r="F127" i="1"/>
  <c r="E127" i="1"/>
  <c r="R126" i="1"/>
  <c r="N125" i="1"/>
  <c r="R125" i="1" s="1"/>
  <c r="R124" i="1"/>
  <c r="N124" i="1"/>
  <c r="N123" i="1"/>
  <c r="N127" i="1" s="1"/>
  <c r="Q121" i="1"/>
  <c r="M121" i="1"/>
  <c r="L121" i="1"/>
  <c r="K121" i="1"/>
  <c r="J121" i="1"/>
  <c r="I121" i="1"/>
  <c r="H121" i="1"/>
  <c r="G121" i="1"/>
  <c r="E121" i="1"/>
  <c r="P120" i="1"/>
  <c r="P121" i="1" s="1"/>
  <c r="O120" i="1"/>
  <c r="O121" i="1" s="1"/>
  <c r="N120" i="1"/>
  <c r="F120" i="1"/>
  <c r="F121" i="1" s="1"/>
  <c r="N119" i="1"/>
  <c r="N121" i="1" s="1"/>
  <c r="Q117" i="1"/>
  <c r="P117" i="1"/>
  <c r="M117" i="1"/>
  <c r="L117" i="1"/>
  <c r="K117" i="1"/>
  <c r="J117" i="1"/>
  <c r="I117" i="1"/>
  <c r="H117" i="1"/>
  <c r="G117" i="1"/>
  <c r="E117" i="1"/>
  <c r="N116" i="1"/>
  <c r="R116" i="1" s="1"/>
  <c r="N115" i="1"/>
  <c r="R115" i="1" s="1"/>
  <c r="R114" i="1"/>
  <c r="N114" i="1"/>
  <c r="O113" i="1"/>
  <c r="O117" i="1" s="1"/>
  <c r="N113" i="1"/>
  <c r="F113" i="1"/>
  <c r="F117" i="1" s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R110" i="1"/>
  <c r="R109" i="1"/>
  <c r="P107" i="1"/>
  <c r="M107" i="1"/>
  <c r="L107" i="1"/>
  <c r="K107" i="1"/>
  <c r="J107" i="1"/>
  <c r="I107" i="1"/>
  <c r="H107" i="1"/>
  <c r="G107" i="1"/>
  <c r="E107" i="1"/>
  <c r="N106" i="1"/>
  <c r="R106" i="1" s="1"/>
  <c r="Q105" i="1"/>
  <c r="Q107" i="1" s="1"/>
  <c r="O105" i="1"/>
  <c r="O107" i="1" s="1"/>
  <c r="N105" i="1"/>
  <c r="F105" i="1"/>
  <c r="F107" i="1" s="1"/>
  <c r="Q103" i="1"/>
  <c r="P103" i="1"/>
  <c r="O103" i="1"/>
  <c r="M103" i="1"/>
  <c r="L103" i="1"/>
  <c r="K103" i="1"/>
  <c r="J103" i="1"/>
  <c r="I103" i="1"/>
  <c r="H103" i="1"/>
  <c r="G103" i="1"/>
  <c r="E103" i="1"/>
  <c r="R102" i="1"/>
  <c r="F102" i="1"/>
  <c r="F101" i="1"/>
  <c r="F100" i="1"/>
  <c r="R100" i="1" s="1"/>
  <c r="N99" i="1"/>
  <c r="K97" i="1"/>
  <c r="J97" i="1"/>
  <c r="I97" i="1"/>
  <c r="H97" i="1"/>
  <c r="G97" i="1"/>
  <c r="E97" i="1"/>
  <c r="Q96" i="1"/>
  <c r="P96" i="1"/>
  <c r="O96" i="1"/>
  <c r="N96" i="1"/>
  <c r="M96" i="1"/>
  <c r="L96" i="1"/>
  <c r="F96" i="1"/>
  <c r="O95" i="1"/>
  <c r="N95" i="1"/>
  <c r="F95" i="1"/>
  <c r="R95" i="1" s="1"/>
  <c r="R94" i="1"/>
  <c r="R93" i="1"/>
  <c r="R92" i="1"/>
  <c r="O91" i="1"/>
  <c r="O97" i="1" s="1"/>
  <c r="N91" i="1"/>
  <c r="F91" i="1"/>
  <c r="Q90" i="1"/>
  <c r="Q97" i="1" s="1"/>
  <c r="P90" i="1"/>
  <c r="P97" i="1" s="1"/>
  <c r="O90" i="1"/>
  <c r="N90" i="1"/>
  <c r="M90" i="1"/>
  <c r="M97" i="1" s="1"/>
  <c r="L90" i="1"/>
  <c r="L97" i="1" s="1"/>
  <c r="F90" i="1"/>
  <c r="Q88" i="1"/>
  <c r="P88" i="1"/>
  <c r="K88" i="1"/>
  <c r="J88" i="1"/>
  <c r="I88" i="1"/>
  <c r="H88" i="1"/>
  <c r="G88" i="1"/>
  <c r="E88" i="1"/>
  <c r="O87" i="1"/>
  <c r="N87" i="1"/>
  <c r="M87" i="1"/>
  <c r="M88" i="1" s="1"/>
  <c r="L87" i="1"/>
  <c r="L88" i="1" s="1"/>
  <c r="F87" i="1"/>
  <c r="R86" i="1"/>
  <c r="O85" i="1"/>
  <c r="N85" i="1"/>
  <c r="R85" i="1" s="1"/>
  <c r="F85" i="1"/>
  <c r="O84" i="1"/>
  <c r="N84" i="1"/>
  <c r="F84" i="1"/>
  <c r="O83" i="1"/>
  <c r="N83" i="1"/>
  <c r="N88" i="1" s="1"/>
  <c r="F83" i="1"/>
  <c r="Q81" i="1"/>
  <c r="P81" i="1"/>
  <c r="O81" i="1"/>
  <c r="M81" i="1"/>
  <c r="L81" i="1"/>
  <c r="K81" i="1"/>
  <c r="J81" i="1"/>
  <c r="I81" i="1"/>
  <c r="H81" i="1"/>
  <c r="G81" i="1"/>
  <c r="E81" i="1"/>
  <c r="N80" i="1"/>
  <c r="F80" i="1"/>
  <c r="N79" i="1"/>
  <c r="R79" i="1" s="1"/>
  <c r="F79" i="1"/>
  <c r="Q77" i="1"/>
  <c r="P77" i="1"/>
  <c r="O77" i="1"/>
  <c r="M77" i="1"/>
  <c r="L77" i="1"/>
  <c r="K77" i="1"/>
  <c r="J77" i="1"/>
  <c r="I77" i="1"/>
  <c r="H77" i="1"/>
  <c r="G77" i="1"/>
  <c r="E77" i="1"/>
  <c r="N76" i="1"/>
  <c r="F76" i="1"/>
  <c r="R76" i="1" s="1"/>
  <c r="R75" i="1"/>
  <c r="N74" i="1"/>
  <c r="F74" i="1"/>
  <c r="R74" i="1" s="1"/>
  <c r="N73" i="1"/>
  <c r="R73" i="1" s="1"/>
  <c r="F73" i="1"/>
  <c r="N72" i="1"/>
  <c r="N77" i="1" s="1"/>
  <c r="F72" i="1"/>
  <c r="F77" i="1" s="1"/>
  <c r="Q70" i="1"/>
  <c r="K70" i="1"/>
  <c r="J70" i="1"/>
  <c r="I70" i="1"/>
  <c r="H70" i="1"/>
  <c r="G70" i="1"/>
  <c r="E70" i="1"/>
  <c r="P69" i="1"/>
  <c r="P70" i="1" s="1"/>
  <c r="O69" i="1"/>
  <c r="O70" i="1" s="1"/>
  <c r="N69" i="1"/>
  <c r="N70" i="1" s="1"/>
  <c r="M69" i="1"/>
  <c r="M70" i="1" s="1"/>
  <c r="L69" i="1"/>
  <c r="L70" i="1" s="1"/>
  <c r="F69" i="1"/>
  <c r="F70" i="1" s="1"/>
  <c r="O67" i="1"/>
  <c r="K67" i="1"/>
  <c r="J67" i="1"/>
  <c r="I67" i="1"/>
  <c r="H67" i="1"/>
  <c r="G67" i="1"/>
  <c r="E67" i="1"/>
  <c r="N66" i="1"/>
  <c r="F66" i="1"/>
  <c r="R65" i="1"/>
  <c r="R64" i="1"/>
  <c r="N63" i="1"/>
  <c r="F63" i="1"/>
  <c r="Q62" i="1"/>
  <c r="Q67" i="1" s="1"/>
  <c r="P62" i="1"/>
  <c r="P67" i="1" s="1"/>
  <c r="N62" i="1"/>
  <c r="N67" i="1" s="1"/>
  <c r="M62" i="1"/>
  <c r="M67" i="1" s="1"/>
  <c r="L62" i="1"/>
  <c r="L67" i="1" s="1"/>
  <c r="F62" i="1"/>
  <c r="O60" i="1"/>
  <c r="N60" i="1"/>
  <c r="M60" i="1"/>
  <c r="L60" i="1"/>
  <c r="K60" i="1"/>
  <c r="J60" i="1"/>
  <c r="I60" i="1"/>
  <c r="H60" i="1"/>
  <c r="G60" i="1"/>
  <c r="E60" i="1"/>
  <c r="R59" i="1"/>
  <c r="R58" i="1"/>
  <c r="Q58" i="1"/>
  <c r="Q60" i="1" s="1"/>
  <c r="P58" i="1"/>
  <c r="P60" i="1" s="1"/>
  <c r="F58" i="1"/>
  <c r="R57" i="1"/>
  <c r="F56" i="1"/>
  <c r="F60" i="1" s="1"/>
  <c r="R60" i="1" s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R53" i="1"/>
  <c r="R54" i="1" s="1"/>
  <c r="O51" i="1"/>
  <c r="N51" i="1"/>
  <c r="K51" i="1"/>
  <c r="J51" i="1"/>
  <c r="I51" i="1"/>
  <c r="H51" i="1"/>
  <c r="G51" i="1"/>
  <c r="E51" i="1"/>
  <c r="R50" i="1"/>
  <c r="R49" i="1"/>
  <c r="R48" i="1"/>
  <c r="R47" i="1"/>
  <c r="R46" i="1"/>
  <c r="F45" i="1"/>
  <c r="R45" i="1" s="1"/>
  <c r="R44" i="1"/>
  <c r="R43" i="1"/>
  <c r="F42" i="1"/>
  <c r="R42" i="1" s="1"/>
  <c r="Q41" i="1"/>
  <c r="P41" i="1"/>
  <c r="M41" i="1"/>
  <c r="F41" i="1"/>
  <c r="R41" i="1" s="1"/>
  <c r="Q40" i="1"/>
  <c r="P40" i="1"/>
  <c r="M40" i="1"/>
  <c r="L40" i="1"/>
  <c r="R40" i="1" s="1"/>
  <c r="Q39" i="1"/>
  <c r="P39" i="1"/>
  <c r="L39" i="1"/>
  <c r="R39" i="1" s="1"/>
  <c r="Q38" i="1"/>
  <c r="P38" i="1"/>
  <c r="M38" i="1"/>
  <c r="L38" i="1"/>
  <c r="L51" i="1" s="1"/>
  <c r="F38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R35" i="1"/>
  <c r="R34" i="1"/>
  <c r="R33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R30" i="1"/>
  <c r="R31" i="1" s="1"/>
  <c r="F30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R27" i="1"/>
  <c r="R28" i="1" s="1"/>
  <c r="F27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R24" i="1"/>
  <c r="R25" i="1" s="1"/>
  <c r="F24" i="1"/>
  <c r="Q15" i="1"/>
  <c r="P15" i="1"/>
  <c r="O15" i="1"/>
  <c r="N15" i="1"/>
  <c r="M15" i="1"/>
  <c r="L15" i="1"/>
  <c r="K15" i="1"/>
  <c r="J15" i="1"/>
  <c r="I15" i="1"/>
  <c r="H15" i="1"/>
  <c r="G15" i="1"/>
  <c r="E15" i="1"/>
  <c r="R14" i="1"/>
  <c r="R13" i="1"/>
  <c r="F12" i="1"/>
  <c r="F15" i="1" s="1"/>
  <c r="R11" i="1"/>
  <c r="R10" i="1"/>
  <c r="R9" i="1"/>
  <c r="R8" i="1"/>
  <c r="R7" i="1"/>
  <c r="Q5" i="1"/>
  <c r="P5" i="1"/>
  <c r="O5" i="1"/>
  <c r="N5" i="1"/>
  <c r="M5" i="1"/>
  <c r="L5" i="1"/>
  <c r="K5" i="1"/>
  <c r="J5" i="1"/>
  <c r="I5" i="1"/>
  <c r="H5" i="1"/>
  <c r="G5" i="1"/>
  <c r="E5" i="1"/>
  <c r="R4" i="1"/>
  <c r="F3" i="1"/>
  <c r="R3" i="1" s="1"/>
  <c r="O2" i="1"/>
  <c r="F2" i="1"/>
  <c r="F5" i="1" s="1"/>
  <c r="P51" i="1" l="1"/>
  <c r="R96" i="1"/>
  <c r="R141" i="1"/>
  <c r="N146" i="1"/>
  <c r="R164" i="1"/>
  <c r="R172" i="1"/>
  <c r="R174" i="1"/>
  <c r="R175" i="1"/>
  <c r="N180" i="1"/>
  <c r="R180" i="1" s="1"/>
  <c r="Q182" i="1"/>
  <c r="Q185" i="1" s="1"/>
  <c r="N185" i="1"/>
  <c r="Q191" i="1"/>
  <c r="Q193" i="1" s="1"/>
  <c r="R193" i="1"/>
  <c r="N193" i="1"/>
  <c r="Q197" i="1"/>
  <c r="Q198" i="1" s="1"/>
  <c r="R255" i="1"/>
  <c r="R261" i="1"/>
  <c r="R292" i="1"/>
  <c r="R15" i="1"/>
  <c r="R12" i="1"/>
  <c r="R36" i="1"/>
  <c r="R38" i="1"/>
  <c r="Q51" i="1"/>
  <c r="R63" i="1"/>
  <c r="R66" i="1"/>
  <c r="F81" i="1"/>
  <c r="R80" i="1"/>
  <c r="R84" i="1"/>
  <c r="R87" i="1"/>
  <c r="F97" i="1"/>
  <c r="N97" i="1"/>
  <c r="N107" i="1"/>
  <c r="N117" i="1"/>
  <c r="R117" i="1" s="1"/>
  <c r="R119" i="1"/>
  <c r="R129" i="1"/>
  <c r="K132" i="1"/>
  <c r="R132" i="1" s="1"/>
  <c r="R149" i="1"/>
  <c r="R161" i="1"/>
  <c r="Q165" i="1"/>
  <c r="R198" i="1"/>
  <c r="R222" i="1"/>
  <c r="N222" i="1"/>
  <c r="R225" i="1"/>
  <c r="N225" i="1"/>
  <c r="N230" i="1"/>
  <c r="R243" i="1"/>
  <c r="R246" i="1"/>
  <c r="N250" i="1"/>
  <c r="R252" i="1"/>
  <c r="Q255" i="1"/>
  <c r="Q256" i="1" s="1"/>
  <c r="Q261" i="1"/>
  <c r="Q262" i="1" s="1"/>
  <c r="Q264" i="1"/>
  <c r="Q265" i="1" s="1"/>
  <c r="R271" i="1"/>
  <c r="R274" i="1"/>
  <c r="R280" i="1"/>
  <c r="R285" i="1"/>
  <c r="R2" i="1"/>
  <c r="R5" i="1" s="1"/>
  <c r="R56" i="1"/>
  <c r="R70" i="1"/>
  <c r="R72" i="1"/>
  <c r="R77" i="1" s="1"/>
  <c r="N81" i="1"/>
  <c r="R81" i="1" s="1"/>
  <c r="R83" i="1"/>
  <c r="F103" i="1"/>
  <c r="R101" i="1"/>
  <c r="R111" i="1"/>
  <c r="R121" i="1"/>
  <c r="R127" i="1"/>
  <c r="R203" i="1"/>
  <c r="R256" i="1"/>
  <c r="R262" i="1"/>
  <c r="M51" i="1"/>
  <c r="F88" i="1"/>
  <c r="R91" i="1"/>
  <c r="N103" i="1"/>
  <c r="R99" i="1"/>
  <c r="R103" i="1" s="1"/>
  <c r="R152" i="1"/>
  <c r="R253" i="1"/>
  <c r="R265" i="1"/>
  <c r="R268" i="1"/>
  <c r="R286" i="1"/>
  <c r="F51" i="1"/>
  <c r="R62" i="1"/>
  <c r="R69" i="1"/>
  <c r="R146" i="1"/>
  <c r="F67" i="1"/>
  <c r="R67" i="1" s="1"/>
  <c r="O88" i="1"/>
  <c r="R215" i="1"/>
  <c r="R120" i="1"/>
  <c r="Q125" i="1"/>
  <c r="Q127" i="1" s="1"/>
  <c r="R90" i="1"/>
  <c r="R105" i="1"/>
  <c r="R107" i="1" s="1"/>
  <c r="R113" i="1"/>
  <c r="R135" i="1"/>
  <c r="R137" i="1"/>
  <c r="Q140" i="1"/>
  <c r="Q141" i="1" s="1"/>
  <c r="R163" i="1"/>
  <c r="N21" i="1"/>
  <c r="R21" i="1" s="1"/>
  <c r="R177" i="1"/>
  <c r="Q179" i="1"/>
  <c r="G217" i="1"/>
  <c r="K217" i="1"/>
  <c r="K218" i="1" s="1"/>
  <c r="P217" i="1"/>
  <c r="P218" i="1" s="1"/>
  <c r="N218" i="1"/>
  <c r="Q227" i="1"/>
  <c r="Q230" i="1" s="1"/>
  <c r="R229" i="1"/>
  <c r="R230" i="1" s="1"/>
  <c r="Q232" i="1"/>
  <c r="R233" i="1"/>
  <c r="R235" i="1" s="1"/>
  <c r="Q238" i="1"/>
  <c r="Q239" i="1" s="1"/>
  <c r="R248" i="1"/>
  <c r="R250" i="1" s="1"/>
  <c r="R264" i="1"/>
  <c r="Q267" i="1"/>
  <c r="Q268" i="1" s="1"/>
  <c r="R288" i="1"/>
  <c r="Q291" i="1"/>
  <c r="Q292" i="1" s="1"/>
  <c r="R140" i="1"/>
  <c r="N165" i="1"/>
  <c r="N170" i="1"/>
  <c r="R170" i="1" s="1"/>
  <c r="N198" i="1"/>
  <c r="N203" i="1"/>
  <c r="H217" i="1"/>
  <c r="H218" i="1" s="1"/>
  <c r="L217" i="1"/>
  <c r="L218" i="1" s="1"/>
  <c r="R238" i="1"/>
  <c r="R239" i="1" s="1"/>
  <c r="R267" i="1"/>
  <c r="R291" i="1"/>
  <c r="K133" i="1"/>
  <c r="R133" i="1" s="1"/>
  <c r="N138" i="1"/>
  <c r="N215" i="1"/>
  <c r="R123" i="1"/>
  <c r="R144" i="1"/>
  <c r="Q177" i="1"/>
  <c r="R205" i="1"/>
  <c r="R210" i="1" s="1"/>
  <c r="Q233" i="1"/>
  <c r="Q235" i="1" s="1"/>
  <c r="R165" i="1" l="1"/>
  <c r="R217" i="1"/>
  <c r="G218" i="1"/>
  <c r="R218" i="1" s="1"/>
  <c r="R88" i="1"/>
  <c r="R97" i="1"/>
  <c r="Q180" i="1"/>
  <c r="R138" i="1"/>
  <c r="R51" i="1"/>
</calcChain>
</file>

<file path=xl/sharedStrings.xml><?xml version="1.0" encoding="utf-8"?>
<sst xmlns="http://schemas.openxmlformats.org/spreadsheetml/2006/main" count="347" uniqueCount="154">
  <si>
    <t>College Name</t>
  </si>
  <si>
    <t>College Code</t>
  </si>
  <si>
    <t>Course Code</t>
  </si>
  <si>
    <t>Course Name</t>
  </si>
  <si>
    <t>Total Seats</t>
  </si>
  <si>
    <t>GEN</t>
  </si>
  <si>
    <t>EZH</t>
  </si>
  <si>
    <t>MUS</t>
  </si>
  <si>
    <t>SIUC/LC</t>
  </si>
  <si>
    <t>OBX</t>
  </si>
  <si>
    <t>OBH</t>
  </si>
  <si>
    <t>SC</t>
  </si>
  <si>
    <t>ST</t>
  </si>
  <si>
    <t>MQ</t>
  </si>
  <si>
    <t>CQ</t>
  </si>
  <si>
    <t>PWD</t>
  </si>
  <si>
    <t>EWS</t>
  </si>
  <si>
    <t>Tot Exl PWD/EWS</t>
  </si>
  <si>
    <t>Govinda Pai Memorial Govt. College, Manjeswaram</t>
  </si>
  <si>
    <t>M.Com.Finance</t>
  </si>
  <si>
    <t>MTTM</t>
  </si>
  <si>
    <t>MSc Statistics</t>
  </si>
  <si>
    <t>Govt. College Kasargod, Vidyanagar Kasargod</t>
  </si>
  <si>
    <t>M.A. Kannada</t>
  </si>
  <si>
    <t>M.A Economics</t>
  </si>
  <si>
    <t>M.A Arabic</t>
  </si>
  <si>
    <t>M.A. English</t>
  </si>
  <si>
    <t>M.Sc. Geology</t>
  </si>
  <si>
    <t>Msc. Mathematics</t>
  </si>
  <si>
    <t>M.Sc Physics -Nano</t>
  </si>
  <si>
    <t>M.Sc. Chemistry</t>
  </si>
  <si>
    <t>Govt.College,Uduma</t>
  </si>
  <si>
    <t>M A Social Science</t>
  </si>
  <si>
    <t>E. K. Nayanar Memorial Govt. College, Elerithattu, Nileshwar</t>
  </si>
  <si>
    <t>M.A. Applied Economics</t>
  </si>
  <si>
    <t>Govt.College,Peringome</t>
  </si>
  <si>
    <t>M A English</t>
  </si>
  <si>
    <t>K.M.M. Govt. Women's College, Kannur</t>
  </si>
  <si>
    <t>M.Sc Chemistry-Drug specialisation</t>
  </si>
  <si>
    <t>M.A.Development Economics</t>
  </si>
  <si>
    <t>Govt. Brennen College, Dharmadam, Thalassery, Kannur</t>
  </si>
  <si>
    <t>M.A.History</t>
  </si>
  <si>
    <t>M.A. Malayalam</t>
  </si>
  <si>
    <t>M.A. Hindi</t>
  </si>
  <si>
    <t>M.A. Economics</t>
  </si>
  <si>
    <t>M.A.Philosphy</t>
  </si>
  <si>
    <t>M.A Governance</t>
  </si>
  <si>
    <t>M.Sc. Mathematics</t>
  </si>
  <si>
    <t>M.Sc.Physics</t>
  </si>
  <si>
    <t>M.Sc.Botany</t>
  </si>
  <si>
    <t>M.Sc. Zoology</t>
  </si>
  <si>
    <t>M.Com. Finance</t>
  </si>
  <si>
    <t>Govt.College,Thalassery,P Ochokli</t>
  </si>
  <si>
    <t>M.Sc Computer Science with Artificial Intelligence</t>
  </si>
  <si>
    <t>Govt. College, Mananthavadi,Nalloornad P.O, Wayanad</t>
  </si>
  <si>
    <t>M.Sc Electronics</t>
  </si>
  <si>
    <t>M.A.English</t>
  </si>
  <si>
    <t>Nehru Arts &amp; Science College, Padanekat, Kanhangad</t>
  </si>
  <si>
    <t>M.Sc. Statistics</t>
  </si>
  <si>
    <t>St. Pius X College, Rajapuram, Kanhangad</t>
  </si>
  <si>
    <t>Payyannur College, Payyannur P, O., Edat, Kannur</t>
  </si>
  <si>
    <t>M.Sc.Mathematics</t>
  </si>
  <si>
    <t>M.Sc.Chemistry</t>
  </si>
  <si>
    <t>M.Sc Plant Science</t>
  </si>
  <si>
    <t>Co-Operative Arts &amp; Science College, Madai P.O., Pazhayangadi R.S.</t>
  </si>
  <si>
    <t>M.A. History</t>
  </si>
  <si>
    <t>Sir Syed College, Karimbam P.O., Taliparamba, kannur</t>
  </si>
  <si>
    <t>M.sc.Botany</t>
  </si>
  <si>
    <t>M.A. Arabic</t>
  </si>
  <si>
    <t>Sree Narayana College, Thottada P. O., Kannur</t>
  </si>
  <si>
    <t>M.Sc.Zoology</t>
  </si>
  <si>
    <t>M.Sc Maths Multivariate</t>
  </si>
  <si>
    <t>Nirmalagiri College,Nirmalagiri P.O., Kuthuparamba, Kannur</t>
  </si>
  <si>
    <t>M.Sc Zoology(structure)</t>
  </si>
  <si>
    <t xml:space="preserve"> </t>
  </si>
  <si>
    <t>Pazhassi Raja N.S.S. College, Mattanur, kannur</t>
  </si>
  <si>
    <t>Mahatma Gandhi College, Iritty, Keezhur P.O., Kannur</t>
  </si>
  <si>
    <t>N.A.M. College, Kallikandy, Thuvakunnu P.O., Kannur</t>
  </si>
  <si>
    <t>M.Sc.Computer Science (Unaided)</t>
  </si>
  <si>
    <t>M.A. English (Unaided)</t>
  </si>
  <si>
    <t>M.Sc.Mathematics( Unaided)</t>
  </si>
  <si>
    <t>Mary Matha Arts &amp; Science College, Vemom P.O., Mananthavady, Waynad</t>
  </si>
  <si>
    <t>M.Sc.Mathematics (Unaided)</t>
  </si>
  <si>
    <t>M.Sc.Computer Science</t>
  </si>
  <si>
    <t>S.E.S College,Sreekandapuram,Kannur</t>
  </si>
  <si>
    <t>M.A.English(unaided)</t>
  </si>
  <si>
    <t>M.Com.Finance (Unaided)</t>
  </si>
  <si>
    <t>M.Com.International Business (Unaided)</t>
  </si>
  <si>
    <t>M.Sc.Computer Science( Unaided)</t>
  </si>
  <si>
    <t>Darul Irshad Arabic College, Paral</t>
  </si>
  <si>
    <t>MA Arabic</t>
  </si>
  <si>
    <t>Nusrathul Islam Arabic College, Kadavathur, Kannur</t>
  </si>
  <si>
    <t>College of Applied Science, Cheemeni, Cheruvathur</t>
  </si>
  <si>
    <t>M.Sc. Computer Science</t>
  </si>
  <si>
    <t>M.Sc. Electronics</t>
  </si>
  <si>
    <t>Malabar Islamic Complex-Arts &amp; Science College, Mahinabad, Thekkil</t>
  </si>
  <si>
    <t>Dr. Ambedkar Arts &amp; Science College, Sreesailam, Periya</t>
  </si>
  <si>
    <t>People's Co-operative Arts &amp; Science College, Munnad, Chengala</t>
  </si>
  <si>
    <t>M.A.Economics</t>
  </si>
  <si>
    <t>MSW</t>
  </si>
  <si>
    <t>Khansa Women's College for Advanced Studies, Milekallu, Kumbla</t>
  </si>
  <si>
    <t>M.Sc Microbiology</t>
  </si>
  <si>
    <t>College of Applied Science, Taliparamba, Kannur</t>
  </si>
  <si>
    <t>M.Sc.Electronic</t>
  </si>
  <si>
    <t>College of Applied Science, Kuthuparamba P.O., Kannur</t>
  </si>
  <si>
    <t>M.Sc.Electronics</t>
  </si>
  <si>
    <t>College of Applied Science, Neruvambaram, payyanur, Pazhayangadi P.O.</t>
  </si>
  <si>
    <t>M.Sc.Computer Sciece</t>
  </si>
  <si>
    <t>Gurudev Arts &amp; Science College, Mathil, Mathil P.O., Payyanur, Kannur</t>
  </si>
  <si>
    <t>M.sc.Chemistry</t>
  </si>
  <si>
    <t>M.Sc Physics</t>
  </si>
  <si>
    <t>Aditya Kiran College of Applied Studies, Krishnagiri, Kuttoor P.O.</t>
  </si>
  <si>
    <t>Sir Syed Institute for Technical Studies, Karimbam P.O., Taliparamba</t>
  </si>
  <si>
    <t>M.Sc.BioTechnology</t>
  </si>
  <si>
    <t>M.Sc.Microbiology</t>
  </si>
  <si>
    <t>Taliparamba Arts &amp; Science College, Kanhirangad P.O., Taliparamba</t>
  </si>
  <si>
    <t>Deva Matha Arts &amp; Science College, Paisakari P.O., Kannur</t>
  </si>
  <si>
    <t>Mary Matha Arts &amp; Science College, Alakode P.O., Kannur</t>
  </si>
  <si>
    <t>I.T.M. College of Arts &amp; Science, Mayyil, Kannur</t>
  </si>
  <si>
    <t>M.Sc Chemistry</t>
  </si>
  <si>
    <t>Chinmaya Arts &amp; Science College for Women, Govindagiri, Chala</t>
  </si>
  <si>
    <t>M.Sc.Biotechnology</t>
  </si>
  <si>
    <t>Don Bosco Arts &amp; Science College, Angadikkadavu, Kannur P.O.</t>
  </si>
  <si>
    <t>M.S.W</t>
  </si>
  <si>
    <t xml:space="preserve">M.Sc  Counselling </t>
  </si>
  <si>
    <t>St.Joseph's College, Pilathara, Kannur</t>
  </si>
  <si>
    <t>Sibga Arts &amp; Science College, Irikkur, Kalliad P.O., Irikkur, Kannur</t>
  </si>
  <si>
    <t>Pilathara Co-op Arts &amp; Science College, Pazhichiyil, Nareekamvalli P.O.</t>
  </si>
  <si>
    <t>Morazha Co-operative Arts &amp; Science College, Kannur</t>
  </si>
  <si>
    <t>Wadihuda Institute of Research and Advanced Studies, Vilayancode</t>
  </si>
  <si>
    <t>M.S. Counselling Psychology</t>
  </si>
  <si>
    <t>Navajyothi College, Cherupuzha, Chunda P.O., Kannur</t>
  </si>
  <si>
    <t>M.Com. Marketing</t>
  </si>
  <si>
    <t>College of Applied Science, Manjeswaram</t>
  </si>
  <si>
    <t>Amsteck Arts &amp; Science College, Kalliassery</t>
  </si>
  <si>
    <t>SNDP Yogam Arts &amp; Science College, Kalichanadukam, Kasaragod</t>
  </si>
  <si>
    <t>Sharaf Arts&amp; Sciece College</t>
  </si>
  <si>
    <t>M Com Finance</t>
  </si>
  <si>
    <t>Sa-adiya</t>
  </si>
  <si>
    <t>St.Marys Bela</t>
  </si>
  <si>
    <t>C K Nair</t>
  </si>
  <si>
    <t>Greenwood</t>
  </si>
  <si>
    <t>St Marys cherupanathady</t>
  </si>
  <si>
    <t>Sree Narayana,Periya</t>
  </si>
  <si>
    <t>Sree Narayana Guru,College,Iritty</t>
  </si>
  <si>
    <t>Depaul</t>
  </si>
  <si>
    <t>SN,Advance Studies,Thottada</t>
  </si>
  <si>
    <t>M.Sc Geology</t>
  </si>
  <si>
    <t>M M Knowledge</t>
  </si>
  <si>
    <t>WMO</t>
  </si>
  <si>
    <t>MES Naravoor</t>
  </si>
  <si>
    <t>M.Com International</t>
  </si>
  <si>
    <t>NEST</t>
  </si>
  <si>
    <t>Sibga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</si>
</sst>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2" xfId="0" applyFont="1" applyBorder="1"/>
    <xf numFmtId="0" fontId="3" fillId="0" borderId="0" xfId="0" applyFont="1"/>
    <xf numFmtId="0" fontId="0" fillId="2" borderId="1" xfId="0" applyFill="1" applyBorder="1"/>
    <xf numFmtId="0" fontId="0" fillId="2" borderId="1" xfId="0" quotePrefix="1" applyFill="1" applyBorder="1"/>
    <xf numFmtId="0" fontId="0" fillId="0" borderId="1" xfId="0" quotePrefix="1" applyBorder="1"/>
    <xf numFmtId="0" fontId="0" fillId="0" borderId="1" xfId="0" applyBorder="1"/>
    <xf numFmtId="0" fontId="4" fillId="3" borderId="1" xfId="0" applyFont="1" applyFill="1" applyBorder="1"/>
    <xf numFmtId="0" fontId="0" fillId="2" borderId="2" xfId="0" quotePrefix="1" applyFill="1" applyBorder="1"/>
    <xf numFmtId="0" fontId="0" fillId="0" borderId="2" xfId="0" quotePrefix="1" applyBorder="1"/>
    <xf numFmtId="0" fontId="5" fillId="0" borderId="1" xfId="0" applyFont="1" applyBorder="1"/>
    <xf numFmtId="0" fontId="5" fillId="0" borderId="1" xfId="0" quotePrefix="1" applyFont="1" applyBorder="1"/>
    <xf numFmtId="0" fontId="6" fillId="0" borderId="1" xfId="0" applyFont="1" applyBorder="1"/>
    <xf numFmtId="0" fontId="2" fillId="0" borderId="0" xfId="0" applyFont="1" applyBorder="1"/>
    <xf numFmtId="0" fontId="6" fillId="2" borderId="1" xfId="0" applyFont="1" applyFill="1" applyBorder="1"/>
    <xf numFmtId="0" fontId="0" fillId="3" borderId="1" xfId="0" applyFill="1" applyBorder="1"/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0" fontId="2" fillId="0" borderId="0" xfId="0" applyFont="1"/>
    <xf numFmtId="0" fontId="5" fillId="2" borderId="1" xfId="0" applyFont="1" applyFill="1" applyBorder="1"/>
    <xf numFmtId="0" fontId="5" fillId="0" borderId="3" xfId="0" applyFont="1" applyBorder="1"/>
    <xf numFmtId="0" fontId="5" fillId="3" borderId="3" xfId="0" applyFont="1" applyFill="1" applyBorder="1"/>
    <xf numFmtId="0" fontId="3" fillId="0" borderId="3" xfId="0" applyFont="1" applyFill="1" applyBorder="1"/>
    <xf numFmtId="0" fontId="0" fillId="0" borderId="0" xfId="0" applyBorder="1"/>
    <xf numFmtId="0" fontId="0" fillId="0" borderId="2" xfId="0" applyBorder="1"/>
    <xf numFmtId="0" fontId="0" fillId="0" borderId="0" xfId="0" applyFont="1"/>
    <xf numFmtId="0" fontId="5" fillId="3" borderId="1" xfId="0" quotePrefix="1" applyFont="1" applyFill="1" applyBorder="1"/>
    <xf numFmtId="0" fontId="0" fillId="0" borderId="1" xfId="0" applyFont="1" applyBorder="1"/>
    <xf numFmtId="0" fontId="0" fillId="0" borderId="1" xfId="0" applyFill="1" applyBorder="1"/>
    <xf numFmtId="0" fontId="2" fillId="0" borderId="1" xfId="0" quotePrefix="1" applyFont="1" applyBorder="1"/>
    <xf numFmtId="0" fontId="2" fillId="0" borderId="2" xfId="0" quotePrefix="1" applyFont="1" applyBorder="1"/>
    <xf numFmtId="0" fontId="5" fillId="0" borderId="2" xfId="0" applyFont="1" applyBorder="1"/>
    <xf numFmtId="0" fontId="5" fillId="2" borderId="2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5" fillId="3" borderId="2" xfId="0" applyFont="1" applyFill="1" applyBorder="1"/>
    <xf numFmtId="0" fontId="1" fillId="0" borderId="1" xfId="0" applyFont="1" applyBorder="1"/>
    <xf numFmtId="0" fontId="0" fillId="3" borderId="2" xfId="0" applyFill="1" applyBorder="1"/>
    <xf numFmtId="0" fontId="5" fillId="3" borderId="1" xfId="0" applyFont="1" applyFill="1" applyBorder="1"/>
    <xf numFmtId="0" fontId="2" fillId="3" borderId="1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2"/>
  <sheetViews>
    <sheetView tabSelected="1" view="pageBreakPreview" topLeftCell="A4" zoomScale="115" zoomScaleNormal="100" zoomScaleSheetLayoutView="115" workbookViewId="0">
      <selection activeCell="A16" sqref="A16:R21"/>
    </sheetView>
  </sheetViews>
  <sheetFormatPr defaultRowHeight="15" x14ac:dyDescent="0.25"/>
  <cols>
    <col min="1" max="1" width="67.85546875" bestFit="1" customWidth="1"/>
    <col min="4" max="4" width="15.85546875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2" t="s">
        <v>15</v>
      </c>
      <c r="Q1" s="1" t="s">
        <v>16</v>
      </c>
      <c r="R1" s="4" t="s">
        <v>17</v>
      </c>
    </row>
    <row r="2" spans="1:18" x14ac:dyDescent="0.25">
      <c r="A2" s="5" t="s">
        <v>18</v>
      </c>
      <c r="B2" s="5">
        <v>501</v>
      </c>
      <c r="C2" s="5">
        <v>223</v>
      </c>
      <c r="D2" s="5" t="s">
        <v>19</v>
      </c>
      <c r="E2" s="6">
        <v>15</v>
      </c>
      <c r="F2" s="7">
        <f>E2*60/100</f>
        <v>9</v>
      </c>
      <c r="G2" s="7">
        <v>1</v>
      </c>
      <c r="H2" s="7">
        <v>1</v>
      </c>
      <c r="I2" s="7">
        <v>0</v>
      </c>
      <c r="J2" s="7">
        <v>0</v>
      </c>
      <c r="K2" s="7">
        <v>1</v>
      </c>
      <c r="L2" s="7">
        <v>2</v>
      </c>
      <c r="M2" s="7">
        <v>1</v>
      </c>
      <c r="N2" s="7">
        <v>0</v>
      </c>
      <c r="O2" s="7">
        <f t="shared" ref="O2" si="0">N2*60/100</f>
        <v>0</v>
      </c>
      <c r="P2" s="7">
        <v>1</v>
      </c>
      <c r="Q2" s="7">
        <v>2</v>
      </c>
      <c r="R2" s="8">
        <f>F2+G2+H2+I2+J2+K2+L2+M2+N2+O2</f>
        <v>15</v>
      </c>
    </row>
    <row r="3" spans="1:18" x14ac:dyDescent="0.25">
      <c r="A3" s="5" t="s">
        <v>18</v>
      </c>
      <c r="B3" s="5">
        <v>501</v>
      </c>
      <c r="C3" s="9">
        <v>233</v>
      </c>
      <c r="D3" s="5" t="s">
        <v>20</v>
      </c>
      <c r="E3" s="6">
        <v>15</v>
      </c>
      <c r="F3" s="7">
        <f t="shared" ref="F3" si="1">E3*60/100</f>
        <v>9</v>
      </c>
      <c r="G3" s="7">
        <v>1</v>
      </c>
      <c r="H3" s="7">
        <v>1</v>
      </c>
      <c r="I3" s="7">
        <v>0</v>
      </c>
      <c r="J3" s="7">
        <v>0</v>
      </c>
      <c r="K3" s="7">
        <v>1</v>
      </c>
      <c r="L3" s="7">
        <v>2</v>
      </c>
      <c r="M3" s="7">
        <v>1</v>
      </c>
      <c r="N3" s="6">
        <v>0</v>
      </c>
      <c r="O3" s="10">
        <v>0</v>
      </c>
      <c r="P3" s="7">
        <v>0</v>
      </c>
      <c r="Q3" s="7">
        <v>1</v>
      </c>
      <c r="R3" s="8">
        <f t="shared" ref="R3:R4" si="2">F3+G3+H3+I3+J3+K3+L3+M3+N3+O3</f>
        <v>15</v>
      </c>
    </row>
    <row r="4" spans="1:18" x14ac:dyDescent="0.25">
      <c r="A4" s="8" t="s">
        <v>18</v>
      </c>
      <c r="B4" s="8">
        <v>502</v>
      </c>
      <c r="C4" s="8">
        <v>202</v>
      </c>
      <c r="D4" s="8" t="s">
        <v>21</v>
      </c>
      <c r="E4" s="7">
        <v>14</v>
      </c>
      <c r="F4" s="7">
        <v>8</v>
      </c>
      <c r="G4" s="7">
        <v>1</v>
      </c>
      <c r="H4" s="7">
        <v>1</v>
      </c>
      <c r="I4" s="7">
        <v>1</v>
      </c>
      <c r="J4" s="7">
        <v>0</v>
      </c>
      <c r="K4" s="7">
        <v>0</v>
      </c>
      <c r="L4" s="7">
        <v>2</v>
      </c>
      <c r="M4" s="7">
        <v>1</v>
      </c>
      <c r="N4" s="7">
        <v>0</v>
      </c>
      <c r="O4" s="11">
        <v>0</v>
      </c>
      <c r="P4" s="7">
        <v>1</v>
      </c>
      <c r="Q4" s="7">
        <v>1</v>
      </c>
      <c r="R4" s="8">
        <f t="shared" si="2"/>
        <v>14</v>
      </c>
    </row>
    <row r="5" spans="1:18" x14ac:dyDescent="0.25">
      <c r="A5" s="8"/>
      <c r="B5" s="8"/>
      <c r="C5" s="8"/>
      <c r="D5" s="8"/>
      <c r="E5" s="1">
        <f>E2+E3+E4</f>
        <v>44</v>
      </c>
      <c r="F5" s="1">
        <f t="shared" ref="F5:R5" si="3">F2+F3+F4</f>
        <v>26</v>
      </c>
      <c r="G5" s="1">
        <f t="shared" si="3"/>
        <v>3</v>
      </c>
      <c r="H5" s="1">
        <f t="shared" si="3"/>
        <v>3</v>
      </c>
      <c r="I5" s="1">
        <f t="shared" si="3"/>
        <v>1</v>
      </c>
      <c r="J5" s="1">
        <f t="shared" si="3"/>
        <v>0</v>
      </c>
      <c r="K5" s="1">
        <f t="shared" si="3"/>
        <v>2</v>
      </c>
      <c r="L5" s="1">
        <f t="shared" si="3"/>
        <v>6</v>
      </c>
      <c r="M5" s="1">
        <f t="shared" si="3"/>
        <v>3</v>
      </c>
      <c r="N5" s="1">
        <f t="shared" si="3"/>
        <v>0</v>
      </c>
      <c r="O5" s="1">
        <f t="shared" si="3"/>
        <v>0</v>
      </c>
      <c r="P5" s="1">
        <f t="shared" si="3"/>
        <v>2</v>
      </c>
      <c r="Q5" s="1">
        <f t="shared" si="3"/>
        <v>4</v>
      </c>
      <c r="R5" s="1">
        <f t="shared" si="3"/>
        <v>44</v>
      </c>
    </row>
    <row r="6" spans="1:18" x14ac:dyDescent="0.25">
      <c r="A6" s="8"/>
      <c r="B6" s="8"/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1"/>
      <c r="Q6" s="1"/>
    </row>
    <row r="7" spans="1:18" x14ac:dyDescent="0.25">
      <c r="A7" s="12" t="s">
        <v>22</v>
      </c>
      <c r="B7" s="12">
        <v>502</v>
      </c>
      <c r="C7" s="12">
        <v>220</v>
      </c>
      <c r="D7" s="8" t="s">
        <v>23</v>
      </c>
      <c r="E7" s="13">
        <v>18</v>
      </c>
      <c r="F7" s="7">
        <v>11</v>
      </c>
      <c r="G7" s="7">
        <v>2</v>
      </c>
      <c r="H7" s="7">
        <v>1</v>
      </c>
      <c r="I7" s="7">
        <v>0</v>
      </c>
      <c r="J7" s="7">
        <v>0</v>
      </c>
      <c r="K7" s="7">
        <v>1</v>
      </c>
      <c r="L7" s="7">
        <v>3</v>
      </c>
      <c r="M7" s="7">
        <v>0</v>
      </c>
      <c r="N7" s="6">
        <v>0</v>
      </c>
      <c r="O7" s="10">
        <v>0</v>
      </c>
      <c r="P7" s="7">
        <v>1</v>
      </c>
      <c r="Q7" s="7">
        <v>2</v>
      </c>
      <c r="R7" s="8">
        <f t="shared" ref="R7:R14" si="4">F7+G7+H7+I7+J7+K7+L7+M7+N7+O7</f>
        <v>18</v>
      </c>
    </row>
    <row r="8" spans="1:18" x14ac:dyDescent="0.25">
      <c r="A8" s="12" t="s">
        <v>22</v>
      </c>
      <c r="B8" s="12">
        <v>502</v>
      </c>
      <c r="C8" s="12">
        <v>213</v>
      </c>
      <c r="D8" s="8" t="s">
        <v>24</v>
      </c>
      <c r="E8" s="13">
        <v>16</v>
      </c>
      <c r="F8" s="7">
        <v>10</v>
      </c>
      <c r="G8" s="7">
        <v>1</v>
      </c>
      <c r="H8" s="7">
        <v>1</v>
      </c>
      <c r="I8" s="7">
        <v>1</v>
      </c>
      <c r="J8" s="7">
        <v>0</v>
      </c>
      <c r="K8" s="7">
        <v>0</v>
      </c>
      <c r="L8" s="7">
        <v>2</v>
      </c>
      <c r="M8" s="7">
        <v>1</v>
      </c>
      <c r="N8" s="7">
        <v>0</v>
      </c>
      <c r="O8" s="11">
        <v>0</v>
      </c>
      <c r="P8" s="7">
        <v>1</v>
      </c>
      <c r="Q8" s="7">
        <v>2</v>
      </c>
      <c r="R8" s="8">
        <f t="shared" si="4"/>
        <v>16</v>
      </c>
    </row>
    <row r="9" spans="1:18" x14ac:dyDescent="0.25">
      <c r="A9" s="12" t="s">
        <v>22</v>
      </c>
      <c r="B9" s="12">
        <v>502</v>
      </c>
      <c r="C9" s="12">
        <v>221</v>
      </c>
      <c r="D9" s="8" t="s">
        <v>25</v>
      </c>
      <c r="E9" s="13">
        <v>15</v>
      </c>
      <c r="F9" s="7">
        <v>10</v>
      </c>
      <c r="G9" s="7">
        <v>1</v>
      </c>
      <c r="H9" s="7">
        <v>1</v>
      </c>
      <c r="I9" s="7">
        <v>0</v>
      </c>
      <c r="J9" s="7">
        <v>0</v>
      </c>
      <c r="K9" s="7">
        <v>1</v>
      </c>
      <c r="L9" s="7">
        <v>2</v>
      </c>
      <c r="M9" s="7">
        <v>0</v>
      </c>
      <c r="N9" s="7">
        <v>0</v>
      </c>
      <c r="O9" s="11">
        <v>0</v>
      </c>
      <c r="P9" s="7">
        <v>1</v>
      </c>
      <c r="Q9" s="7">
        <v>1</v>
      </c>
      <c r="R9" s="8">
        <f t="shared" si="4"/>
        <v>15</v>
      </c>
    </row>
    <row r="10" spans="1:18" x14ac:dyDescent="0.25">
      <c r="A10" s="12" t="s">
        <v>22</v>
      </c>
      <c r="B10" s="12">
        <v>502</v>
      </c>
      <c r="C10" s="12">
        <v>222</v>
      </c>
      <c r="D10" s="8" t="s">
        <v>26</v>
      </c>
      <c r="E10" s="13">
        <v>18</v>
      </c>
      <c r="F10" s="7">
        <v>11</v>
      </c>
      <c r="G10" s="7">
        <v>1</v>
      </c>
      <c r="H10" s="7">
        <v>1</v>
      </c>
      <c r="I10" s="7">
        <v>0</v>
      </c>
      <c r="J10" s="7">
        <v>1</v>
      </c>
      <c r="K10" s="7">
        <v>0</v>
      </c>
      <c r="L10" s="7">
        <v>3</v>
      </c>
      <c r="M10" s="7">
        <v>1</v>
      </c>
      <c r="N10" s="6">
        <v>0</v>
      </c>
      <c r="O10" s="10">
        <v>0</v>
      </c>
      <c r="P10" s="7">
        <v>1</v>
      </c>
      <c r="Q10" s="7">
        <v>2</v>
      </c>
      <c r="R10" s="8">
        <f t="shared" si="4"/>
        <v>18</v>
      </c>
    </row>
    <row r="11" spans="1:18" x14ac:dyDescent="0.25">
      <c r="A11" s="12" t="s">
        <v>22</v>
      </c>
      <c r="B11" s="12">
        <v>502</v>
      </c>
      <c r="C11" s="12">
        <v>235</v>
      </c>
      <c r="D11" s="8" t="s">
        <v>27</v>
      </c>
      <c r="E11" s="13">
        <v>14</v>
      </c>
      <c r="F11" s="7">
        <v>8</v>
      </c>
      <c r="G11" s="7">
        <v>1</v>
      </c>
      <c r="H11" s="7">
        <v>1</v>
      </c>
      <c r="I11" s="7">
        <v>0</v>
      </c>
      <c r="J11" s="7">
        <v>0</v>
      </c>
      <c r="K11" s="7">
        <v>1</v>
      </c>
      <c r="L11" s="7">
        <v>2</v>
      </c>
      <c r="M11" s="7">
        <v>1</v>
      </c>
      <c r="N11" s="6">
        <v>0</v>
      </c>
      <c r="O11" s="10">
        <v>0</v>
      </c>
      <c r="P11" s="7">
        <v>0</v>
      </c>
      <c r="Q11" s="7">
        <v>1</v>
      </c>
      <c r="R11" s="8">
        <f t="shared" si="4"/>
        <v>14</v>
      </c>
    </row>
    <row r="12" spans="1:18" x14ac:dyDescent="0.25">
      <c r="A12" s="12" t="s">
        <v>22</v>
      </c>
      <c r="B12" s="12">
        <v>502</v>
      </c>
      <c r="C12" s="12">
        <v>201</v>
      </c>
      <c r="D12" s="8" t="s">
        <v>28</v>
      </c>
      <c r="E12" s="13">
        <v>15</v>
      </c>
      <c r="F12" s="7">
        <f t="shared" ref="F12" si="5">E12*60/100</f>
        <v>9</v>
      </c>
      <c r="G12" s="7">
        <v>2</v>
      </c>
      <c r="H12" s="7">
        <v>1</v>
      </c>
      <c r="I12" s="7">
        <v>0</v>
      </c>
      <c r="J12" s="7">
        <v>0</v>
      </c>
      <c r="K12" s="7">
        <v>0</v>
      </c>
      <c r="L12" s="7">
        <v>2</v>
      </c>
      <c r="M12" s="7">
        <v>1</v>
      </c>
      <c r="N12" s="6">
        <v>0</v>
      </c>
      <c r="O12" s="10">
        <v>0</v>
      </c>
      <c r="P12" s="7">
        <v>0</v>
      </c>
      <c r="Q12" s="7">
        <v>2</v>
      </c>
      <c r="R12" s="8">
        <f t="shared" si="4"/>
        <v>15</v>
      </c>
    </row>
    <row r="13" spans="1:18" x14ac:dyDescent="0.25">
      <c r="A13" s="12" t="s">
        <v>22</v>
      </c>
      <c r="B13" s="12">
        <v>502</v>
      </c>
      <c r="C13" s="9"/>
      <c r="D13" s="14" t="s">
        <v>29</v>
      </c>
      <c r="E13" s="13">
        <v>12</v>
      </c>
      <c r="F13" s="7">
        <v>7</v>
      </c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2</v>
      </c>
      <c r="M13" s="7">
        <v>1</v>
      </c>
      <c r="N13" s="6">
        <v>0</v>
      </c>
      <c r="O13" s="10">
        <v>0</v>
      </c>
      <c r="P13" s="7">
        <v>1</v>
      </c>
      <c r="Q13" s="7">
        <v>1</v>
      </c>
      <c r="R13" s="8">
        <f t="shared" si="4"/>
        <v>12</v>
      </c>
    </row>
    <row r="14" spans="1:18" x14ac:dyDescent="0.25">
      <c r="A14" s="12" t="s">
        <v>22</v>
      </c>
      <c r="B14" s="12">
        <v>502</v>
      </c>
      <c r="C14" s="12">
        <v>204</v>
      </c>
      <c r="D14" s="8" t="s">
        <v>30</v>
      </c>
      <c r="E14" s="13">
        <v>14</v>
      </c>
      <c r="F14" s="7">
        <v>8</v>
      </c>
      <c r="G14" s="7">
        <v>1</v>
      </c>
      <c r="H14" s="7">
        <v>1</v>
      </c>
      <c r="I14" s="7">
        <v>0</v>
      </c>
      <c r="J14" s="7">
        <v>0</v>
      </c>
      <c r="K14" s="7">
        <v>1</v>
      </c>
      <c r="L14" s="7">
        <v>2</v>
      </c>
      <c r="M14" s="7">
        <v>1</v>
      </c>
      <c r="N14" s="7">
        <v>0</v>
      </c>
      <c r="O14" s="11">
        <v>0</v>
      </c>
      <c r="P14" s="7">
        <v>1</v>
      </c>
      <c r="Q14" s="7">
        <v>1</v>
      </c>
      <c r="R14" s="8">
        <f t="shared" si="4"/>
        <v>14</v>
      </c>
    </row>
    <row r="15" spans="1:18" x14ac:dyDescent="0.25">
      <c r="A15" s="5"/>
      <c r="B15" s="5"/>
      <c r="C15" s="5"/>
      <c r="D15" s="5"/>
      <c r="E15" s="1">
        <f>+E7+E8+E9+E10+E11+E12+E13+E14</f>
        <v>122</v>
      </c>
      <c r="F15" s="1">
        <f t="shared" ref="F15:R15" si="6">+F7+F8+F9+F10+F11+F12+F13+F14</f>
        <v>74</v>
      </c>
      <c r="G15" s="1">
        <f t="shared" si="6"/>
        <v>10</v>
      </c>
      <c r="H15" s="1">
        <f t="shared" si="6"/>
        <v>8</v>
      </c>
      <c r="I15" s="1">
        <f t="shared" si="6"/>
        <v>1</v>
      </c>
      <c r="J15" s="1">
        <f t="shared" si="6"/>
        <v>1</v>
      </c>
      <c r="K15" s="1">
        <f t="shared" si="6"/>
        <v>4</v>
      </c>
      <c r="L15" s="1">
        <f t="shared" si="6"/>
        <v>18</v>
      </c>
      <c r="M15" s="1">
        <f t="shared" si="6"/>
        <v>6</v>
      </c>
      <c r="N15" s="1">
        <f t="shared" si="6"/>
        <v>0</v>
      </c>
      <c r="O15" s="1">
        <f t="shared" si="6"/>
        <v>0</v>
      </c>
      <c r="P15" s="1">
        <f t="shared" si="6"/>
        <v>6</v>
      </c>
      <c r="Q15" s="1">
        <f t="shared" si="6"/>
        <v>12</v>
      </c>
      <c r="R15" s="1">
        <f t="shared" si="6"/>
        <v>122</v>
      </c>
    </row>
    <row r="16" spans="1:18" x14ac:dyDescent="0.25">
      <c r="A16" s="38" t="s">
        <v>108</v>
      </c>
      <c r="B16" s="38">
        <v>528</v>
      </c>
      <c r="C16" s="38">
        <v>204</v>
      </c>
      <c r="D16" s="17" t="s">
        <v>109</v>
      </c>
      <c r="E16" s="17">
        <v>18</v>
      </c>
      <c r="F16" s="17">
        <v>5</v>
      </c>
      <c r="G16" s="17">
        <v>1</v>
      </c>
      <c r="H16" s="17">
        <v>1</v>
      </c>
      <c r="I16" s="17">
        <v>0</v>
      </c>
      <c r="J16" s="17">
        <v>0</v>
      </c>
      <c r="K16" s="17">
        <v>1</v>
      </c>
      <c r="L16" s="17">
        <v>1</v>
      </c>
      <c r="M16" s="17">
        <v>0</v>
      </c>
      <c r="N16" s="17">
        <f>E16/2</f>
        <v>9</v>
      </c>
      <c r="O16" s="40">
        <v>0</v>
      </c>
      <c r="P16" s="17">
        <v>0</v>
      </c>
      <c r="Q16" s="17">
        <v>1</v>
      </c>
      <c r="R16" s="17">
        <f>F16+G16+H16+I16+J16+K16+L16+M16+N16+O16</f>
        <v>18</v>
      </c>
    </row>
    <row r="17" spans="1:18" x14ac:dyDescent="0.25">
      <c r="A17" s="38" t="s">
        <v>108</v>
      </c>
      <c r="B17" s="38">
        <v>528</v>
      </c>
      <c r="C17" s="38">
        <v>201</v>
      </c>
      <c r="D17" s="17" t="s">
        <v>61</v>
      </c>
      <c r="E17" s="41">
        <v>20</v>
      </c>
      <c r="F17" s="17">
        <v>6</v>
      </c>
      <c r="G17" s="17">
        <v>1</v>
      </c>
      <c r="H17" s="17">
        <v>1</v>
      </c>
      <c r="I17" s="17">
        <v>0</v>
      </c>
      <c r="J17" s="17">
        <v>1</v>
      </c>
      <c r="K17" s="17">
        <v>0</v>
      </c>
      <c r="L17" s="17">
        <v>1</v>
      </c>
      <c r="M17" s="17">
        <v>0</v>
      </c>
      <c r="N17" s="17">
        <f t="shared" ref="N17:N18" si="7">E17/2</f>
        <v>10</v>
      </c>
      <c r="O17" s="40">
        <v>0</v>
      </c>
      <c r="P17" s="17">
        <v>1</v>
      </c>
      <c r="Q17" s="17">
        <f t="shared" ref="Q17" si="8">N17*10%</f>
        <v>1</v>
      </c>
      <c r="R17" s="17">
        <f>F17+G17+H17+I17+J17+K17+L17+M17+N17+O17</f>
        <v>20</v>
      </c>
    </row>
    <row r="18" spans="1:18" x14ac:dyDescent="0.25">
      <c r="A18" s="38" t="s">
        <v>108</v>
      </c>
      <c r="B18" s="38">
        <v>528</v>
      </c>
      <c r="C18" s="38">
        <v>203</v>
      </c>
      <c r="D18" s="17" t="s">
        <v>110</v>
      </c>
      <c r="E18" s="41">
        <v>12</v>
      </c>
      <c r="F18" s="17">
        <v>4</v>
      </c>
      <c r="G18" s="17">
        <v>1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1</v>
      </c>
      <c r="N18" s="17">
        <f t="shared" si="7"/>
        <v>6</v>
      </c>
      <c r="O18" s="40">
        <v>0</v>
      </c>
      <c r="P18" s="17">
        <v>0</v>
      </c>
      <c r="Q18" s="17">
        <v>1</v>
      </c>
      <c r="R18" s="17">
        <f>F18+G18+H18+I18+J18+K18+L18+M18+N18+O18</f>
        <v>12</v>
      </c>
    </row>
    <row r="19" spans="1:18" x14ac:dyDescent="0.25">
      <c r="A19" s="38" t="s">
        <v>108</v>
      </c>
      <c r="B19" s="38">
        <v>528</v>
      </c>
      <c r="C19" s="38">
        <v>222</v>
      </c>
      <c r="D19" s="17" t="s">
        <v>56</v>
      </c>
      <c r="E19" s="41">
        <v>25</v>
      </c>
      <c r="F19" s="17">
        <v>9</v>
      </c>
      <c r="G19" s="17">
        <v>1</v>
      </c>
      <c r="H19" s="17">
        <v>1</v>
      </c>
      <c r="I19" s="17">
        <v>0</v>
      </c>
      <c r="J19" s="17">
        <v>0</v>
      </c>
      <c r="K19" s="17">
        <v>1</v>
      </c>
      <c r="L19" s="17">
        <v>1</v>
      </c>
      <c r="M19" s="17">
        <v>0</v>
      </c>
      <c r="N19" s="17">
        <v>12</v>
      </c>
      <c r="O19" s="40">
        <v>0</v>
      </c>
      <c r="P19" s="17">
        <v>1</v>
      </c>
      <c r="Q19" s="17">
        <v>1</v>
      </c>
      <c r="R19" s="17">
        <f>F19+G19+H19+I19+J19+K19+L19+M19+N19+O19</f>
        <v>25</v>
      </c>
    </row>
    <row r="20" spans="1:18" x14ac:dyDescent="0.25">
      <c r="A20" s="38" t="s">
        <v>108</v>
      </c>
      <c r="B20" s="38">
        <v>528</v>
      </c>
      <c r="C20" s="38">
        <v>223</v>
      </c>
      <c r="D20" s="17" t="s">
        <v>19</v>
      </c>
      <c r="E20" s="41">
        <v>25</v>
      </c>
      <c r="F20" s="17">
        <v>8</v>
      </c>
      <c r="G20" s="17">
        <v>1</v>
      </c>
      <c r="H20" s="17">
        <v>1</v>
      </c>
      <c r="I20" s="17">
        <v>1</v>
      </c>
      <c r="J20" s="17">
        <v>0</v>
      </c>
      <c r="K20" s="17">
        <v>0</v>
      </c>
      <c r="L20" s="17">
        <v>1</v>
      </c>
      <c r="M20" s="17">
        <v>0</v>
      </c>
      <c r="N20" s="17">
        <v>13</v>
      </c>
      <c r="O20" s="40">
        <v>0</v>
      </c>
      <c r="P20" s="17">
        <v>1</v>
      </c>
      <c r="Q20" s="17">
        <v>1</v>
      </c>
      <c r="R20" s="17">
        <f>F20+G20+H20+I20+J20+K20+L20+M20+N20+O20</f>
        <v>25</v>
      </c>
    </row>
    <row r="21" spans="1:18" x14ac:dyDescent="0.25">
      <c r="A21" s="38"/>
      <c r="B21" s="38"/>
      <c r="C21" s="38"/>
      <c r="D21" s="17"/>
      <c r="E21" s="42">
        <f>E16+E17+E18+E19+E20</f>
        <v>100</v>
      </c>
      <c r="F21" s="42">
        <f t="shared" ref="F21:Q21" si="9">F16+F17+F18+F19+F20</f>
        <v>32</v>
      </c>
      <c r="G21" s="42">
        <f t="shared" si="9"/>
        <v>5</v>
      </c>
      <c r="H21" s="42">
        <f t="shared" si="9"/>
        <v>4</v>
      </c>
      <c r="I21" s="42">
        <f t="shared" si="9"/>
        <v>1</v>
      </c>
      <c r="J21" s="42">
        <f t="shared" si="9"/>
        <v>1</v>
      </c>
      <c r="K21" s="42">
        <f t="shared" si="9"/>
        <v>2</v>
      </c>
      <c r="L21" s="42">
        <f t="shared" si="9"/>
        <v>4</v>
      </c>
      <c r="M21" s="42">
        <f t="shared" si="9"/>
        <v>1</v>
      </c>
      <c r="N21" s="42">
        <f t="shared" si="9"/>
        <v>50</v>
      </c>
      <c r="O21" s="42">
        <f t="shared" si="9"/>
        <v>0</v>
      </c>
      <c r="P21" s="42">
        <f t="shared" si="9"/>
        <v>3</v>
      </c>
      <c r="Q21" s="42">
        <f t="shared" si="9"/>
        <v>5</v>
      </c>
      <c r="R21" s="17">
        <f>F21+G21+H21+I21+J21+K21+L21+M21+N21+O21</f>
        <v>100</v>
      </c>
    </row>
    <row r="22" spans="1:18" x14ac:dyDescent="0.25">
      <c r="A22" s="34"/>
      <c r="B22" s="34"/>
      <c r="C22" s="34"/>
      <c r="D22" s="8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2"/>
      <c r="R22" s="28"/>
    </row>
    <row r="23" spans="1:18" x14ac:dyDescent="0.25">
      <c r="A23" s="5"/>
      <c r="B23" s="5"/>
      <c r="C23" s="5"/>
      <c r="D23" s="5"/>
      <c r="E23" s="1"/>
      <c r="F23" s="1"/>
      <c r="G23" s="1"/>
      <c r="H23" s="1"/>
      <c r="I23" s="1"/>
      <c r="J23" s="1"/>
      <c r="K23" s="1"/>
      <c r="L23" s="1"/>
      <c r="M23" s="1"/>
      <c r="N23" s="1"/>
      <c r="O23" s="3"/>
      <c r="P23" s="1"/>
      <c r="Q23" s="1"/>
      <c r="R23" s="15"/>
    </row>
    <row r="24" spans="1:18" x14ac:dyDescent="0.25">
      <c r="A24" s="16" t="s">
        <v>31</v>
      </c>
      <c r="B24" s="17"/>
      <c r="C24" s="17"/>
      <c r="D24" s="16" t="s">
        <v>32</v>
      </c>
      <c r="E24" s="1">
        <v>15</v>
      </c>
      <c r="F24" s="7">
        <f t="shared" ref="F24" si="10">E24*60/100</f>
        <v>9</v>
      </c>
      <c r="G24" s="7">
        <v>1</v>
      </c>
      <c r="H24" s="7">
        <v>1</v>
      </c>
      <c r="I24" s="7">
        <v>0</v>
      </c>
      <c r="J24" s="7">
        <v>0</v>
      </c>
      <c r="K24" s="7">
        <v>1</v>
      </c>
      <c r="L24" s="7">
        <v>2</v>
      </c>
      <c r="M24" s="7">
        <v>1</v>
      </c>
      <c r="N24" s="6">
        <v>0</v>
      </c>
      <c r="O24" s="10">
        <v>0</v>
      </c>
      <c r="P24" s="7">
        <v>1</v>
      </c>
      <c r="Q24" s="7">
        <v>1</v>
      </c>
      <c r="R24" s="8">
        <f t="shared" ref="R24" si="11">F24+G24+H24+I24+J24+K24+L24+M24+N24+O24</f>
        <v>15</v>
      </c>
    </row>
    <row r="25" spans="1:18" x14ac:dyDescent="0.25">
      <c r="A25" s="5"/>
      <c r="B25" s="5"/>
      <c r="C25" s="5"/>
      <c r="D25" s="5"/>
      <c r="E25" s="1">
        <f>E24</f>
        <v>15</v>
      </c>
      <c r="F25" s="1">
        <f t="shared" ref="F25:R25" si="12">F24</f>
        <v>9</v>
      </c>
      <c r="G25" s="1">
        <f t="shared" si="12"/>
        <v>1</v>
      </c>
      <c r="H25" s="1">
        <f t="shared" si="12"/>
        <v>1</v>
      </c>
      <c r="I25" s="1">
        <f t="shared" si="12"/>
        <v>0</v>
      </c>
      <c r="J25" s="1">
        <f t="shared" si="12"/>
        <v>0</v>
      </c>
      <c r="K25" s="1">
        <f t="shared" si="12"/>
        <v>1</v>
      </c>
      <c r="L25" s="1">
        <f t="shared" si="12"/>
        <v>2</v>
      </c>
      <c r="M25" s="1">
        <f t="shared" si="12"/>
        <v>1</v>
      </c>
      <c r="N25" s="1">
        <f t="shared" si="12"/>
        <v>0</v>
      </c>
      <c r="O25" s="1">
        <f t="shared" si="12"/>
        <v>0</v>
      </c>
      <c r="P25" s="1">
        <f t="shared" si="12"/>
        <v>1</v>
      </c>
      <c r="Q25" s="1">
        <f t="shared" si="12"/>
        <v>1</v>
      </c>
      <c r="R25" s="1">
        <f t="shared" si="12"/>
        <v>15</v>
      </c>
    </row>
    <row r="26" spans="1:18" x14ac:dyDescent="0.25">
      <c r="A26" s="5"/>
      <c r="B26" s="5"/>
      <c r="C26" s="5"/>
      <c r="D26" s="5"/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  <c r="P26" s="1"/>
      <c r="Q26" s="1"/>
    </row>
    <row r="27" spans="1:18" x14ac:dyDescent="0.25">
      <c r="A27" s="12" t="s">
        <v>33</v>
      </c>
      <c r="B27" s="12">
        <v>503</v>
      </c>
      <c r="C27" s="12">
        <v>214</v>
      </c>
      <c r="D27" s="8" t="s">
        <v>34</v>
      </c>
      <c r="E27" s="7">
        <v>15</v>
      </c>
      <c r="F27" s="7">
        <f>E27*60/100</f>
        <v>9</v>
      </c>
      <c r="G27" s="7">
        <v>1</v>
      </c>
      <c r="H27" s="7">
        <v>1</v>
      </c>
      <c r="I27" s="7">
        <v>0</v>
      </c>
      <c r="J27" s="7">
        <v>0</v>
      </c>
      <c r="K27" s="7">
        <v>1</v>
      </c>
      <c r="L27" s="7">
        <v>2</v>
      </c>
      <c r="M27" s="7">
        <v>1</v>
      </c>
      <c r="N27" s="6">
        <v>0</v>
      </c>
      <c r="O27" s="10">
        <v>0</v>
      </c>
      <c r="P27" s="7">
        <v>1</v>
      </c>
      <c r="Q27" s="7">
        <v>1</v>
      </c>
      <c r="R27" s="8">
        <f t="shared" ref="R27" si="13">F27+G27+H27+I27+J27+K27+L27+M27+N27+O27</f>
        <v>15</v>
      </c>
    </row>
    <row r="28" spans="1:18" x14ac:dyDescent="0.25">
      <c r="A28" s="8"/>
      <c r="B28" s="8"/>
      <c r="C28" s="8"/>
      <c r="D28" s="8"/>
      <c r="E28" s="1">
        <f>E27</f>
        <v>15</v>
      </c>
      <c r="F28" s="1">
        <f t="shared" ref="F28:R28" si="14">F27</f>
        <v>9</v>
      </c>
      <c r="G28" s="1">
        <f t="shared" si="14"/>
        <v>1</v>
      </c>
      <c r="H28" s="1">
        <f t="shared" si="14"/>
        <v>1</v>
      </c>
      <c r="I28" s="1">
        <f t="shared" si="14"/>
        <v>0</v>
      </c>
      <c r="J28" s="1">
        <f t="shared" si="14"/>
        <v>0</v>
      </c>
      <c r="K28" s="1">
        <f t="shared" si="14"/>
        <v>1</v>
      </c>
      <c r="L28" s="1">
        <f t="shared" si="14"/>
        <v>2</v>
      </c>
      <c r="M28" s="1">
        <f t="shared" si="14"/>
        <v>1</v>
      </c>
      <c r="N28" s="1">
        <f t="shared" si="14"/>
        <v>0</v>
      </c>
      <c r="O28" s="1">
        <f t="shared" si="14"/>
        <v>0</v>
      </c>
      <c r="P28" s="1">
        <f t="shared" si="14"/>
        <v>1</v>
      </c>
      <c r="Q28" s="1">
        <f t="shared" si="14"/>
        <v>1</v>
      </c>
      <c r="R28" s="1">
        <f t="shared" si="14"/>
        <v>15</v>
      </c>
    </row>
    <row r="29" spans="1:18" x14ac:dyDescent="0.25">
      <c r="A29" s="8"/>
      <c r="B29" s="8"/>
      <c r="C29" s="8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3"/>
      <c r="P29" s="1"/>
      <c r="Q29" s="1"/>
      <c r="R29" s="15"/>
    </row>
    <row r="30" spans="1:18" x14ac:dyDescent="0.25">
      <c r="A30" s="14" t="s">
        <v>35</v>
      </c>
      <c r="B30" s="17"/>
      <c r="C30" s="17">
        <v>222</v>
      </c>
      <c r="D30" s="8" t="s">
        <v>36</v>
      </c>
      <c r="E30" s="7">
        <v>15</v>
      </c>
      <c r="F30" s="7">
        <f>E30*60/100</f>
        <v>9</v>
      </c>
      <c r="G30" s="7">
        <v>1</v>
      </c>
      <c r="H30" s="7">
        <v>1</v>
      </c>
      <c r="I30" s="7">
        <v>0</v>
      </c>
      <c r="J30" s="7">
        <v>0</v>
      </c>
      <c r="K30" s="7">
        <v>1</v>
      </c>
      <c r="L30" s="7">
        <v>2</v>
      </c>
      <c r="M30" s="7">
        <v>1</v>
      </c>
      <c r="N30" s="6">
        <v>0</v>
      </c>
      <c r="O30" s="10">
        <v>0</v>
      </c>
      <c r="P30" s="7">
        <v>1</v>
      </c>
      <c r="Q30" s="7">
        <v>1</v>
      </c>
      <c r="R30" s="8">
        <f t="shared" ref="R30" si="15">F30+G30+H30+I30+J30+K30+L30+M30+N30+O30</f>
        <v>15</v>
      </c>
    </row>
    <row r="31" spans="1:18" x14ac:dyDescent="0.25">
      <c r="A31" s="8"/>
      <c r="B31" s="8"/>
      <c r="C31" s="8"/>
      <c r="D31" s="8"/>
      <c r="E31" s="1">
        <f>E30</f>
        <v>15</v>
      </c>
      <c r="F31" s="1">
        <f t="shared" ref="F31:R31" si="16">F30</f>
        <v>9</v>
      </c>
      <c r="G31" s="1">
        <f t="shared" si="16"/>
        <v>1</v>
      </c>
      <c r="H31" s="1">
        <f t="shared" si="16"/>
        <v>1</v>
      </c>
      <c r="I31" s="1">
        <f t="shared" si="16"/>
        <v>0</v>
      </c>
      <c r="J31" s="1">
        <f t="shared" si="16"/>
        <v>0</v>
      </c>
      <c r="K31" s="1">
        <f t="shared" si="16"/>
        <v>1</v>
      </c>
      <c r="L31" s="1">
        <f t="shared" si="16"/>
        <v>2</v>
      </c>
      <c r="M31" s="1">
        <f t="shared" si="16"/>
        <v>1</v>
      </c>
      <c r="N31" s="1">
        <f t="shared" si="16"/>
        <v>0</v>
      </c>
      <c r="O31" s="1">
        <f t="shared" si="16"/>
        <v>0</v>
      </c>
      <c r="P31" s="1">
        <f t="shared" si="16"/>
        <v>1</v>
      </c>
      <c r="Q31" s="1">
        <f t="shared" si="16"/>
        <v>1</v>
      </c>
      <c r="R31" s="1">
        <f t="shared" si="16"/>
        <v>15</v>
      </c>
    </row>
    <row r="32" spans="1:18" x14ac:dyDescent="0.25">
      <c r="A32" s="8"/>
      <c r="B32" s="8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3"/>
      <c r="P32" s="1"/>
      <c r="Q32" s="1"/>
    </row>
    <row r="33" spans="1:18" x14ac:dyDescent="0.25">
      <c r="A33" s="8" t="s">
        <v>37</v>
      </c>
      <c r="B33" s="8">
        <v>504</v>
      </c>
      <c r="C33" s="8">
        <v>222</v>
      </c>
      <c r="D33" s="8" t="s">
        <v>26</v>
      </c>
      <c r="E33" s="7">
        <v>18</v>
      </c>
      <c r="F33" s="7">
        <v>11</v>
      </c>
      <c r="G33" s="7">
        <v>2</v>
      </c>
      <c r="H33" s="7">
        <v>1</v>
      </c>
      <c r="I33" s="7">
        <v>0</v>
      </c>
      <c r="J33" s="7">
        <v>0</v>
      </c>
      <c r="K33" s="7">
        <v>1</v>
      </c>
      <c r="L33" s="7">
        <v>2</v>
      </c>
      <c r="M33" s="7">
        <v>1</v>
      </c>
      <c r="N33" s="6">
        <v>0</v>
      </c>
      <c r="O33" s="10">
        <v>0</v>
      </c>
      <c r="P33" s="7">
        <v>1</v>
      </c>
      <c r="Q33" s="7">
        <v>2</v>
      </c>
      <c r="R33" s="8">
        <f t="shared" ref="R33:R67" si="17">F33+G33+H33+I33+J33+K33+L33+M33+N33+O33</f>
        <v>18</v>
      </c>
    </row>
    <row r="34" spans="1:18" x14ac:dyDescent="0.25">
      <c r="A34" s="8" t="s">
        <v>37</v>
      </c>
      <c r="B34" s="18">
        <v>504</v>
      </c>
      <c r="C34" s="19"/>
      <c r="D34" s="14" t="s">
        <v>38</v>
      </c>
      <c r="E34" s="7">
        <v>12</v>
      </c>
      <c r="F34" s="7">
        <v>7</v>
      </c>
      <c r="G34" s="7">
        <v>1</v>
      </c>
      <c r="H34" s="7">
        <v>1</v>
      </c>
      <c r="I34" s="7">
        <v>0</v>
      </c>
      <c r="J34" s="7">
        <v>0</v>
      </c>
      <c r="K34" s="7">
        <v>0</v>
      </c>
      <c r="L34" s="7">
        <v>2</v>
      </c>
      <c r="M34" s="7">
        <v>1</v>
      </c>
      <c r="N34" s="6">
        <v>0</v>
      </c>
      <c r="O34" s="10">
        <v>0</v>
      </c>
      <c r="P34" s="7">
        <v>0</v>
      </c>
      <c r="Q34" s="7">
        <v>1</v>
      </c>
      <c r="R34" s="8">
        <f t="shared" si="17"/>
        <v>12</v>
      </c>
    </row>
    <row r="35" spans="1:18" x14ac:dyDescent="0.25">
      <c r="A35" s="8" t="s">
        <v>37</v>
      </c>
      <c r="B35" s="18">
        <v>504</v>
      </c>
      <c r="C35" s="18">
        <v>231</v>
      </c>
      <c r="D35" s="20" t="s">
        <v>39</v>
      </c>
      <c r="E35">
        <v>18</v>
      </c>
      <c r="F35" s="7">
        <v>11</v>
      </c>
      <c r="G35" s="7">
        <v>1</v>
      </c>
      <c r="H35" s="7">
        <v>1</v>
      </c>
      <c r="I35" s="7">
        <v>0</v>
      </c>
      <c r="J35" s="7">
        <v>1</v>
      </c>
      <c r="K35" s="7">
        <v>0</v>
      </c>
      <c r="L35" s="7">
        <v>3</v>
      </c>
      <c r="M35" s="7">
        <v>1</v>
      </c>
      <c r="N35" s="6">
        <v>0</v>
      </c>
      <c r="O35" s="10">
        <v>0</v>
      </c>
      <c r="P35" s="7">
        <v>1</v>
      </c>
      <c r="Q35" s="7">
        <v>2</v>
      </c>
      <c r="R35" s="8">
        <f t="shared" si="17"/>
        <v>18</v>
      </c>
    </row>
    <row r="36" spans="1:18" x14ac:dyDescent="0.25">
      <c r="A36" s="8"/>
      <c r="B36" s="8"/>
      <c r="C36" s="8"/>
      <c r="D36" s="8"/>
      <c r="E36" s="1">
        <f>E33+E34+E35</f>
        <v>48</v>
      </c>
      <c r="F36" s="1">
        <f t="shared" ref="F36:R36" si="18">F33+F34+F35</f>
        <v>29</v>
      </c>
      <c r="G36" s="1">
        <f t="shared" si="18"/>
        <v>4</v>
      </c>
      <c r="H36" s="1">
        <f t="shared" si="18"/>
        <v>3</v>
      </c>
      <c r="I36" s="1">
        <f t="shared" si="18"/>
        <v>0</v>
      </c>
      <c r="J36" s="1">
        <f t="shared" si="18"/>
        <v>1</v>
      </c>
      <c r="K36" s="1">
        <f t="shared" si="18"/>
        <v>1</v>
      </c>
      <c r="L36" s="1">
        <f t="shared" si="18"/>
        <v>7</v>
      </c>
      <c r="M36" s="1">
        <f t="shared" si="18"/>
        <v>3</v>
      </c>
      <c r="N36" s="1">
        <f t="shared" si="18"/>
        <v>0</v>
      </c>
      <c r="O36" s="1">
        <f t="shared" si="18"/>
        <v>0</v>
      </c>
      <c r="P36" s="1">
        <f t="shared" si="18"/>
        <v>2</v>
      </c>
      <c r="Q36" s="1">
        <f t="shared" si="18"/>
        <v>5</v>
      </c>
      <c r="R36" s="1">
        <f t="shared" si="18"/>
        <v>48</v>
      </c>
    </row>
    <row r="37" spans="1:18" x14ac:dyDescent="0.25">
      <c r="A37" s="8"/>
      <c r="B37" s="8"/>
      <c r="C37" s="8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21"/>
    </row>
    <row r="38" spans="1:18" x14ac:dyDescent="0.25">
      <c r="A38" s="12" t="s">
        <v>40</v>
      </c>
      <c r="B38" s="12">
        <v>505</v>
      </c>
      <c r="C38" s="12">
        <v>212</v>
      </c>
      <c r="D38" s="8" t="s">
        <v>41</v>
      </c>
      <c r="E38" s="7">
        <v>20</v>
      </c>
      <c r="F38" s="7">
        <f t="shared" ref="F38:F45" si="19">E38*60/100</f>
        <v>12</v>
      </c>
      <c r="G38" s="7">
        <v>2</v>
      </c>
      <c r="H38" s="7">
        <v>1</v>
      </c>
      <c r="I38" s="7">
        <v>0</v>
      </c>
      <c r="J38" s="7">
        <v>0</v>
      </c>
      <c r="K38" s="7">
        <v>1</v>
      </c>
      <c r="L38" s="7">
        <f t="shared" ref="L38:L40" si="20">E38*15/100</f>
        <v>3</v>
      </c>
      <c r="M38" s="7">
        <f t="shared" ref="M38:M41" si="21">E38*5/100</f>
        <v>1</v>
      </c>
      <c r="N38" s="6">
        <v>0</v>
      </c>
      <c r="O38" s="10">
        <v>0</v>
      </c>
      <c r="P38" s="7">
        <f t="shared" ref="P38:P41" si="22">E38*5/100</f>
        <v>1</v>
      </c>
      <c r="Q38" s="7">
        <f t="shared" ref="Q38:Q41" si="23">E38*10/100</f>
        <v>2</v>
      </c>
      <c r="R38" s="8">
        <f t="shared" si="17"/>
        <v>20</v>
      </c>
    </row>
    <row r="39" spans="1:18" x14ac:dyDescent="0.25">
      <c r="A39" s="12" t="s">
        <v>40</v>
      </c>
      <c r="B39" s="12">
        <v>505</v>
      </c>
      <c r="C39" s="12">
        <v>218</v>
      </c>
      <c r="D39" s="8" t="s">
        <v>42</v>
      </c>
      <c r="E39" s="7">
        <v>20</v>
      </c>
      <c r="F39" s="7">
        <v>12</v>
      </c>
      <c r="G39" s="7">
        <v>2</v>
      </c>
      <c r="H39" s="7">
        <v>1</v>
      </c>
      <c r="I39" s="7">
        <v>0</v>
      </c>
      <c r="J39" s="7">
        <v>1</v>
      </c>
      <c r="K39" s="7">
        <v>1</v>
      </c>
      <c r="L39" s="7">
        <f t="shared" si="20"/>
        <v>3</v>
      </c>
      <c r="M39" s="7">
        <v>0</v>
      </c>
      <c r="N39" s="6">
        <v>0</v>
      </c>
      <c r="O39" s="10">
        <v>0</v>
      </c>
      <c r="P39" s="7">
        <f t="shared" si="22"/>
        <v>1</v>
      </c>
      <c r="Q39" s="7">
        <f t="shared" si="23"/>
        <v>2</v>
      </c>
      <c r="R39" s="8">
        <f t="shared" si="17"/>
        <v>20</v>
      </c>
    </row>
    <row r="40" spans="1:18" x14ac:dyDescent="0.25">
      <c r="A40" s="12" t="s">
        <v>40</v>
      </c>
      <c r="B40" s="12">
        <v>505</v>
      </c>
      <c r="C40" s="12">
        <v>219</v>
      </c>
      <c r="D40" s="8" t="s">
        <v>43</v>
      </c>
      <c r="E40" s="7">
        <v>20</v>
      </c>
      <c r="F40" s="7">
        <v>12</v>
      </c>
      <c r="G40" s="7">
        <v>1</v>
      </c>
      <c r="H40" s="7">
        <v>1</v>
      </c>
      <c r="I40" s="7">
        <v>1</v>
      </c>
      <c r="J40" s="7">
        <v>0</v>
      </c>
      <c r="K40" s="7">
        <v>1</v>
      </c>
      <c r="L40" s="7">
        <f t="shared" si="20"/>
        <v>3</v>
      </c>
      <c r="M40" s="7">
        <f t="shared" si="21"/>
        <v>1</v>
      </c>
      <c r="N40" s="6">
        <v>0</v>
      </c>
      <c r="O40" s="10">
        <v>0</v>
      </c>
      <c r="P40" s="7">
        <f t="shared" si="22"/>
        <v>1</v>
      </c>
      <c r="Q40" s="7">
        <f t="shared" si="23"/>
        <v>2</v>
      </c>
      <c r="R40" s="8">
        <f t="shared" si="17"/>
        <v>20</v>
      </c>
    </row>
    <row r="41" spans="1:18" x14ac:dyDescent="0.25">
      <c r="A41" s="12" t="s">
        <v>40</v>
      </c>
      <c r="B41" s="12">
        <v>505</v>
      </c>
      <c r="C41" s="12">
        <v>222</v>
      </c>
      <c r="D41" s="8" t="s">
        <v>26</v>
      </c>
      <c r="E41" s="7">
        <v>20</v>
      </c>
      <c r="F41" s="7">
        <f t="shared" si="19"/>
        <v>12</v>
      </c>
      <c r="G41" s="7">
        <v>2</v>
      </c>
      <c r="H41" s="7">
        <v>2</v>
      </c>
      <c r="I41" s="7">
        <v>0</v>
      </c>
      <c r="J41" s="7">
        <v>0</v>
      </c>
      <c r="K41" s="7">
        <v>1</v>
      </c>
      <c r="L41" s="7">
        <v>2</v>
      </c>
      <c r="M41" s="7">
        <f t="shared" si="21"/>
        <v>1</v>
      </c>
      <c r="N41" s="6">
        <v>0</v>
      </c>
      <c r="O41" s="10">
        <v>0</v>
      </c>
      <c r="P41" s="7">
        <f t="shared" si="22"/>
        <v>1</v>
      </c>
      <c r="Q41" s="7">
        <f t="shared" si="23"/>
        <v>2</v>
      </c>
      <c r="R41" s="8">
        <f t="shared" si="17"/>
        <v>20</v>
      </c>
    </row>
    <row r="42" spans="1:18" x14ac:dyDescent="0.25">
      <c r="A42" s="22" t="s">
        <v>40</v>
      </c>
      <c r="B42" s="12">
        <v>505</v>
      </c>
      <c r="C42" s="12">
        <v>213</v>
      </c>
      <c r="D42" s="5" t="s">
        <v>44</v>
      </c>
      <c r="E42" s="6">
        <v>15</v>
      </c>
      <c r="F42" s="7">
        <f t="shared" si="19"/>
        <v>9</v>
      </c>
      <c r="G42" s="7">
        <v>1</v>
      </c>
      <c r="H42" s="7">
        <v>1</v>
      </c>
      <c r="I42" s="7">
        <v>0</v>
      </c>
      <c r="J42" s="7">
        <v>1</v>
      </c>
      <c r="K42" s="7">
        <v>0</v>
      </c>
      <c r="L42" s="7">
        <v>2</v>
      </c>
      <c r="M42" s="7">
        <v>1</v>
      </c>
      <c r="N42" s="6">
        <v>0</v>
      </c>
      <c r="O42" s="10">
        <v>0</v>
      </c>
      <c r="P42" s="7">
        <v>1</v>
      </c>
      <c r="Q42" s="7">
        <v>2</v>
      </c>
      <c r="R42" s="8">
        <f t="shared" si="17"/>
        <v>15</v>
      </c>
    </row>
    <row r="43" spans="1:18" x14ac:dyDescent="0.25">
      <c r="A43" s="12" t="s">
        <v>40</v>
      </c>
      <c r="B43" s="12">
        <v>505</v>
      </c>
      <c r="C43" s="23">
        <v>215</v>
      </c>
      <c r="D43" s="20" t="s">
        <v>45</v>
      </c>
      <c r="E43" s="7">
        <v>13</v>
      </c>
      <c r="F43" s="7">
        <v>8</v>
      </c>
      <c r="G43" s="7">
        <v>1</v>
      </c>
      <c r="H43" s="7">
        <v>1</v>
      </c>
      <c r="I43" s="7">
        <v>0</v>
      </c>
      <c r="J43" s="7">
        <v>0</v>
      </c>
      <c r="K43" s="7">
        <v>0</v>
      </c>
      <c r="L43" s="7">
        <v>2</v>
      </c>
      <c r="M43" s="7">
        <v>1</v>
      </c>
      <c r="N43" s="6">
        <v>0</v>
      </c>
      <c r="O43" s="10">
        <v>0</v>
      </c>
      <c r="P43" s="7">
        <v>0</v>
      </c>
      <c r="Q43" s="7">
        <v>1</v>
      </c>
      <c r="R43" s="8">
        <f t="shared" si="17"/>
        <v>13</v>
      </c>
    </row>
    <row r="44" spans="1:18" x14ac:dyDescent="0.25">
      <c r="A44" s="12" t="s">
        <v>40</v>
      </c>
      <c r="B44" s="12">
        <v>505</v>
      </c>
      <c r="C44" s="24"/>
      <c r="D44" s="25" t="s">
        <v>46</v>
      </c>
      <c r="E44" s="7">
        <v>15</v>
      </c>
      <c r="F44" s="7">
        <v>10</v>
      </c>
      <c r="G44" s="7">
        <v>0</v>
      </c>
      <c r="H44" s="7">
        <v>1</v>
      </c>
      <c r="I44" s="7">
        <v>0</v>
      </c>
      <c r="J44" s="7">
        <v>0</v>
      </c>
      <c r="K44" s="7">
        <v>1</v>
      </c>
      <c r="L44" s="7">
        <v>2</v>
      </c>
      <c r="M44" s="7">
        <v>1</v>
      </c>
      <c r="N44" s="6">
        <v>0</v>
      </c>
      <c r="O44" s="10">
        <v>0</v>
      </c>
      <c r="P44" s="7">
        <v>0</v>
      </c>
      <c r="Q44" s="7">
        <v>1</v>
      </c>
      <c r="R44" s="8">
        <f t="shared" si="17"/>
        <v>15</v>
      </c>
    </row>
    <row r="45" spans="1:18" x14ac:dyDescent="0.25">
      <c r="A45" s="12" t="s">
        <v>40</v>
      </c>
      <c r="B45" s="12">
        <v>505</v>
      </c>
      <c r="C45" s="12">
        <v>201</v>
      </c>
      <c r="D45" s="8" t="s">
        <v>47</v>
      </c>
      <c r="E45" s="7">
        <v>15</v>
      </c>
      <c r="F45" s="7">
        <f t="shared" si="19"/>
        <v>9</v>
      </c>
      <c r="G45" s="7">
        <v>1</v>
      </c>
      <c r="H45" s="7">
        <v>1</v>
      </c>
      <c r="I45" s="7">
        <v>0</v>
      </c>
      <c r="J45" s="7">
        <v>0</v>
      </c>
      <c r="K45" s="7">
        <v>1</v>
      </c>
      <c r="L45" s="7">
        <v>2</v>
      </c>
      <c r="M45" s="7">
        <v>1</v>
      </c>
      <c r="N45" s="6">
        <v>0</v>
      </c>
      <c r="O45" s="10">
        <v>0</v>
      </c>
      <c r="P45" s="7">
        <v>0</v>
      </c>
      <c r="Q45" s="7">
        <v>2</v>
      </c>
      <c r="R45" s="8">
        <f t="shared" si="17"/>
        <v>15</v>
      </c>
    </row>
    <row r="46" spans="1:18" x14ac:dyDescent="0.25">
      <c r="A46" s="12" t="s">
        <v>40</v>
      </c>
      <c r="B46" s="12">
        <v>505</v>
      </c>
      <c r="C46" s="12">
        <v>203</v>
      </c>
      <c r="D46" s="8" t="s">
        <v>48</v>
      </c>
      <c r="E46" s="7">
        <v>12</v>
      </c>
      <c r="F46" s="7">
        <v>7</v>
      </c>
      <c r="G46" s="7">
        <v>1</v>
      </c>
      <c r="H46" s="7">
        <v>1</v>
      </c>
      <c r="I46" s="7">
        <v>0</v>
      </c>
      <c r="J46" s="7">
        <v>0</v>
      </c>
      <c r="K46" s="7">
        <v>0</v>
      </c>
      <c r="L46" s="7">
        <v>2</v>
      </c>
      <c r="M46" s="7">
        <v>1</v>
      </c>
      <c r="N46" s="6">
        <v>0</v>
      </c>
      <c r="O46" s="10">
        <v>0</v>
      </c>
      <c r="P46" s="7">
        <v>1</v>
      </c>
      <c r="Q46" s="7">
        <v>1</v>
      </c>
      <c r="R46" s="8">
        <f t="shared" si="17"/>
        <v>12</v>
      </c>
    </row>
    <row r="47" spans="1:18" x14ac:dyDescent="0.25">
      <c r="A47" s="22" t="s">
        <v>40</v>
      </c>
      <c r="B47" s="12">
        <v>505</v>
      </c>
      <c r="C47" s="12">
        <v>205</v>
      </c>
      <c r="D47" s="5" t="s">
        <v>49</v>
      </c>
      <c r="E47" s="6">
        <v>13</v>
      </c>
      <c r="F47" s="7">
        <v>8</v>
      </c>
      <c r="G47" s="7">
        <v>1</v>
      </c>
      <c r="H47" s="7">
        <v>1</v>
      </c>
      <c r="I47" s="7">
        <v>0</v>
      </c>
      <c r="J47" s="7">
        <v>0</v>
      </c>
      <c r="K47" s="7">
        <v>0</v>
      </c>
      <c r="L47" s="7">
        <v>2</v>
      </c>
      <c r="M47" s="7">
        <v>1</v>
      </c>
      <c r="N47" s="6">
        <v>0</v>
      </c>
      <c r="O47" s="10">
        <v>0</v>
      </c>
      <c r="P47" s="7">
        <v>1</v>
      </c>
      <c r="Q47" s="7">
        <v>1</v>
      </c>
      <c r="R47" s="8">
        <f t="shared" si="17"/>
        <v>13</v>
      </c>
    </row>
    <row r="48" spans="1:18" x14ac:dyDescent="0.25">
      <c r="A48" s="12" t="s">
        <v>40</v>
      </c>
      <c r="B48" s="12">
        <v>505</v>
      </c>
      <c r="C48" s="12">
        <v>206</v>
      </c>
      <c r="D48" s="8" t="s">
        <v>50</v>
      </c>
      <c r="E48" s="7">
        <v>12</v>
      </c>
      <c r="F48" s="7">
        <v>7</v>
      </c>
      <c r="G48" s="7">
        <v>1</v>
      </c>
      <c r="H48" s="7">
        <v>1</v>
      </c>
      <c r="I48" s="7">
        <v>0</v>
      </c>
      <c r="J48" s="7">
        <v>0</v>
      </c>
      <c r="K48" s="7">
        <v>0</v>
      </c>
      <c r="L48" s="7">
        <v>2</v>
      </c>
      <c r="M48" s="7">
        <v>1</v>
      </c>
      <c r="N48" s="6">
        <v>0</v>
      </c>
      <c r="O48" s="10">
        <v>0</v>
      </c>
      <c r="P48" s="7">
        <v>1</v>
      </c>
      <c r="Q48" s="7">
        <v>2</v>
      </c>
      <c r="R48" s="8">
        <f t="shared" si="17"/>
        <v>12</v>
      </c>
    </row>
    <row r="49" spans="1:18" x14ac:dyDescent="0.25">
      <c r="A49" s="12" t="s">
        <v>40</v>
      </c>
      <c r="B49" s="12">
        <v>505</v>
      </c>
      <c r="C49" s="12">
        <v>204</v>
      </c>
      <c r="D49" s="8" t="s">
        <v>30</v>
      </c>
      <c r="E49" s="7">
        <v>13</v>
      </c>
      <c r="F49" s="7">
        <v>8</v>
      </c>
      <c r="G49" s="7">
        <v>1</v>
      </c>
      <c r="H49" s="7">
        <v>1</v>
      </c>
      <c r="I49" s="7">
        <v>0</v>
      </c>
      <c r="J49" s="7">
        <v>0</v>
      </c>
      <c r="K49" s="7">
        <v>0</v>
      </c>
      <c r="L49" s="7">
        <v>2</v>
      </c>
      <c r="M49" s="7">
        <v>1</v>
      </c>
      <c r="N49" s="6">
        <v>0</v>
      </c>
      <c r="O49" s="10">
        <v>0</v>
      </c>
      <c r="P49" s="7">
        <v>1</v>
      </c>
      <c r="Q49" s="7">
        <v>1</v>
      </c>
      <c r="R49" s="8">
        <f t="shared" si="17"/>
        <v>13</v>
      </c>
    </row>
    <row r="50" spans="1:18" x14ac:dyDescent="0.25">
      <c r="A50" s="12" t="s">
        <v>40</v>
      </c>
      <c r="B50" s="12">
        <v>505</v>
      </c>
      <c r="C50" s="12">
        <v>223</v>
      </c>
      <c r="D50" s="8" t="s">
        <v>51</v>
      </c>
      <c r="E50" s="7">
        <v>24</v>
      </c>
      <c r="F50" s="7">
        <v>13</v>
      </c>
      <c r="G50" s="7">
        <v>3</v>
      </c>
      <c r="H50" s="7">
        <v>2</v>
      </c>
      <c r="I50" s="7">
        <v>1</v>
      </c>
      <c r="J50" s="7">
        <v>0</v>
      </c>
      <c r="K50" s="7">
        <v>1</v>
      </c>
      <c r="L50" s="7">
        <v>3</v>
      </c>
      <c r="M50" s="7">
        <v>1</v>
      </c>
      <c r="N50" s="6">
        <v>0</v>
      </c>
      <c r="O50" s="10">
        <v>0</v>
      </c>
      <c r="P50" s="7">
        <v>1</v>
      </c>
      <c r="Q50" s="7">
        <v>2</v>
      </c>
      <c r="R50" s="8">
        <f t="shared" si="17"/>
        <v>24</v>
      </c>
    </row>
    <row r="51" spans="1:18" x14ac:dyDescent="0.25">
      <c r="A51" s="8"/>
      <c r="B51" s="8"/>
      <c r="C51" s="8"/>
      <c r="D51" s="8"/>
      <c r="E51" s="1">
        <f>+E38+E39+E40+E41+E42+E43+E44+E45+E46+E47+E48+E49+E50</f>
        <v>212</v>
      </c>
      <c r="F51" s="1">
        <f t="shared" ref="F51:Q51" si="24">+F38+F39+F40+F41+F42+F43+F44+F45+F46+F47+F48+F49+F50</f>
        <v>127</v>
      </c>
      <c r="G51" s="1">
        <f t="shared" si="24"/>
        <v>17</v>
      </c>
      <c r="H51" s="1">
        <f t="shared" si="24"/>
        <v>15</v>
      </c>
      <c r="I51" s="1">
        <f t="shared" si="24"/>
        <v>2</v>
      </c>
      <c r="J51" s="1">
        <f t="shared" si="24"/>
        <v>2</v>
      </c>
      <c r="K51" s="1">
        <f t="shared" si="24"/>
        <v>7</v>
      </c>
      <c r="L51" s="1">
        <f t="shared" si="24"/>
        <v>30</v>
      </c>
      <c r="M51" s="1">
        <f t="shared" si="24"/>
        <v>12</v>
      </c>
      <c r="N51" s="1">
        <f t="shared" si="24"/>
        <v>0</v>
      </c>
      <c r="O51" s="1">
        <f t="shared" si="24"/>
        <v>0</v>
      </c>
      <c r="P51" s="1">
        <f t="shared" si="24"/>
        <v>10</v>
      </c>
      <c r="Q51" s="1">
        <f t="shared" si="24"/>
        <v>21</v>
      </c>
      <c r="R51" s="8">
        <f t="shared" si="17"/>
        <v>212</v>
      </c>
    </row>
    <row r="52" spans="1:18" x14ac:dyDescent="0.25">
      <c r="A52" s="8"/>
      <c r="B52" s="8"/>
      <c r="C52" s="8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3"/>
      <c r="P52" s="1"/>
      <c r="Q52" s="1"/>
      <c r="R52" s="26"/>
    </row>
    <row r="53" spans="1:18" x14ac:dyDescent="0.25">
      <c r="A53" s="14" t="s">
        <v>52</v>
      </c>
      <c r="B53" s="5">
        <v>206</v>
      </c>
      <c r="C53" s="17"/>
      <c r="D53" s="8" t="s">
        <v>53</v>
      </c>
      <c r="E53" s="7">
        <v>12</v>
      </c>
      <c r="F53" s="7">
        <v>7</v>
      </c>
      <c r="G53" s="7">
        <v>1</v>
      </c>
      <c r="H53" s="7">
        <v>1</v>
      </c>
      <c r="I53" s="7">
        <v>0</v>
      </c>
      <c r="J53" s="7">
        <v>0</v>
      </c>
      <c r="K53" s="7">
        <v>1</v>
      </c>
      <c r="L53" s="7">
        <v>1</v>
      </c>
      <c r="M53" s="7">
        <v>1</v>
      </c>
      <c r="N53" s="6">
        <v>0</v>
      </c>
      <c r="O53" s="10">
        <v>0</v>
      </c>
      <c r="P53" s="7">
        <v>1</v>
      </c>
      <c r="Q53" s="7">
        <v>1</v>
      </c>
      <c r="R53" s="8">
        <f t="shared" ref="R53" si="25">F53+G53+H53+I53+J53+K53+L53+M53+N53+O53</f>
        <v>12</v>
      </c>
    </row>
    <row r="54" spans="1:18" x14ac:dyDescent="0.25">
      <c r="A54" s="8"/>
      <c r="B54" s="8"/>
      <c r="C54" s="8"/>
      <c r="D54" s="8"/>
      <c r="E54" s="1">
        <f>E53</f>
        <v>12</v>
      </c>
      <c r="F54" s="1">
        <f t="shared" ref="F54:R54" si="26">F53</f>
        <v>7</v>
      </c>
      <c r="G54" s="1">
        <f t="shared" si="26"/>
        <v>1</v>
      </c>
      <c r="H54" s="1">
        <f t="shared" si="26"/>
        <v>1</v>
      </c>
      <c r="I54" s="1">
        <f t="shared" si="26"/>
        <v>0</v>
      </c>
      <c r="J54" s="1">
        <f t="shared" si="26"/>
        <v>0</v>
      </c>
      <c r="K54" s="1">
        <f t="shared" si="26"/>
        <v>1</v>
      </c>
      <c r="L54" s="1">
        <f t="shared" si="26"/>
        <v>1</v>
      </c>
      <c r="M54" s="1">
        <f t="shared" si="26"/>
        <v>1</v>
      </c>
      <c r="N54" s="1">
        <f t="shared" si="26"/>
        <v>0</v>
      </c>
      <c r="O54" s="1">
        <f t="shared" si="26"/>
        <v>0</v>
      </c>
      <c r="P54" s="1">
        <f t="shared" si="26"/>
        <v>1</v>
      </c>
      <c r="Q54" s="1">
        <f t="shared" si="26"/>
        <v>1</v>
      </c>
      <c r="R54" s="1">
        <f t="shared" si="26"/>
        <v>12</v>
      </c>
    </row>
    <row r="55" spans="1:18" x14ac:dyDescent="0.25">
      <c r="A55" s="8"/>
      <c r="B55" s="8"/>
      <c r="C55" s="8"/>
      <c r="D55" s="8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1"/>
      <c r="Q55" s="1"/>
      <c r="R55" s="1"/>
    </row>
    <row r="56" spans="1:18" x14ac:dyDescent="0.25">
      <c r="A56" s="8" t="s">
        <v>54</v>
      </c>
      <c r="B56" s="8">
        <v>506</v>
      </c>
      <c r="C56" s="8">
        <v>223</v>
      </c>
      <c r="D56" s="8" t="s">
        <v>51</v>
      </c>
      <c r="E56" s="13">
        <v>20</v>
      </c>
      <c r="F56" s="7">
        <f t="shared" ref="F56:F58" si="27">E56*60/100</f>
        <v>12</v>
      </c>
      <c r="G56" s="7">
        <v>2</v>
      </c>
      <c r="H56" s="7">
        <v>1</v>
      </c>
      <c r="I56" s="7">
        <v>0</v>
      </c>
      <c r="J56" s="7">
        <v>0</v>
      </c>
      <c r="K56" s="7">
        <v>1</v>
      </c>
      <c r="L56" s="7">
        <v>1</v>
      </c>
      <c r="M56" s="7">
        <v>3</v>
      </c>
      <c r="N56" s="6">
        <v>0</v>
      </c>
      <c r="O56" s="10">
        <v>0</v>
      </c>
      <c r="P56" s="7">
        <v>1</v>
      </c>
      <c r="Q56" s="7">
        <v>2</v>
      </c>
      <c r="R56" s="8">
        <f t="shared" si="17"/>
        <v>20</v>
      </c>
    </row>
    <row r="57" spans="1:18" x14ac:dyDescent="0.25">
      <c r="A57" s="8" t="s">
        <v>54</v>
      </c>
      <c r="B57" s="8">
        <v>506</v>
      </c>
      <c r="C57" s="8">
        <v>209</v>
      </c>
      <c r="D57" s="8" t="s">
        <v>55</v>
      </c>
      <c r="E57" s="13">
        <v>12</v>
      </c>
      <c r="F57" s="7">
        <v>8</v>
      </c>
      <c r="G57" s="7">
        <v>1</v>
      </c>
      <c r="H57" s="7">
        <v>1</v>
      </c>
      <c r="I57" s="7">
        <v>0</v>
      </c>
      <c r="J57" s="7">
        <v>0</v>
      </c>
      <c r="K57" s="7">
        <v>0</v>
      </c>
      <c r="L57" s="7">
        <v>0</v>
      </c>
      <c r="M57" s="7">
        <v>2</v>
      </c>
      <c r="N57" s="6">
        <v>0</v>
      </c>
      <c r="O57" s="10">
        <v>0</v>
      </c>
      <c r="P57" s="7">
        <v>1</v>
      </c>
      <c r="Q57" s="7">
        <v>1</v>
      </c>
      <c r="R57" s="8">
        <f t="shared" si="17"/>
        <v>12</v>
      </c>
    </row>
    <row r="58" spans="1:18" x14ac:dyDescent="0.25">
      <c r="A58" s="8" t="s">
        <v>54</v>
      </c>
      <c r="B58" s="8">
        <v>506</v>
      </c>
      <c r="C58" s="8">
        <v>222</v>
      </c>
      <c r="D58" s="8" t="s">
        <v>56</v>
      </c>
      <c r="E58" s="13">
        <v>20</v>
      </c>
      <c r="F58" s="7">
        <f t="shared" si="27"/>
        <v>12</v>
      </c>
      <c r="G58" s="7">
        <v>2</v>
      </c>
      <c r="H58" s="7">
        <v>1</v>
      </c>
      <c r="I58" s="7">
        <v>0</v>
      </c>
      <c r="J58" s="7">
        <v>1</v>
      </c>
      <c r="K58" s="7">
        <v>0</v>
      </c>
      <c r="L58" s="7">
        <v>1</v>
      </c>
      <c r="M58" s="7">
        <v>3</v>
      </c>
      <c r="N58" s="6">
        <v>0</v>
      </c>
      <c r="O58" s="10">
        <v>0</v>
      </c>
      <c r="P58" s="7">
        <f t="shared" ref="P58" si="28">E58*5/100</f>
        <v>1</v>
      </c>
      <c r="Q58" s="7">
        <f t="shared" ref="Q58" si="29">E58*10/100</f>
        <v>2</v>
      </c>
      <c r="R58" s="8">
        <f t="shared" si="17"/>
        <v>20</v>
      </c>
    </row>
    <row r="59" spans="1:18" x14ac:dyDescent="0.25">
      <c r="A59" s="8" t="s">
        <v>54</v>
      </c>
      <c r="B59" s="8">
        <v>506</v>
      </c>
      <c r="C59" s="8">
        <v>231</v>
      </c>
      <c r="D59" s="8" t="s">
        <v>39</v>
      </c>
      <c r="E59" s="13">
        <v>24</v>
      </c>
      <c r="F59" s="7">
        <v>14</v>
      </c>
      <c r="G59" s="7">
        <v>3</v>
      </c>
      <c r="H59" s="7">
        <v>2</v>
      </c>
      <c r="I59" s="7">
        <v>0</v>
      </c>
      <c r="J59" s="7">
        <v>0</v>
      </c>
      <c r="K59" s="7">
        <v>0</v>
      </c>
      <c r="L59" s="7">
        <v>2</v>
      </c>
      <c r="M59" s="7">
        <v>3</v>
      </c>
      <c r="N59" s="6">
        <v>0</v>
      </c>
      <c r="O59" s="10">
        <v>0</v>
      </c>
      <c r="P59" s="7">
        <v>1</v>
      </c>
      <c r="Q59" s="7">
        <v>2</v>
      </c>
      <c r="R59" s="8">
        <f t="shared" si="17"/>
        <v>24</v>
      </c>
    </row>
    <row r="60" spans="1:18" x14ac:dyDescent="0.25">
      <c r="E60" s="1">
        <f>E56+E57+E58+E59</f>
        <v>76</v>
      </c>
      <c r="F60" s="1">
        <f t="shared" ref="F60:Q60" si="30">F56+F57+F58+F59</f>
        <v>46</v>
      </c>
      <c r="G60" s="1">
        <f t="shared" si="30"/>
        <v>8</v>
      </c>
      <c r="H60" s="1">
        <f t="shared" si="30"/>
        <v>5</v>
      </c>
      <c r="I60" s="1">
        <f t="shared" si="30"/>
        <v>0</v>
      </c>
      <c r="J60" s="1">
        <f t="shared" si="30"/>
        <v>1</v>
      </c>
      <c r="K60" s="1">
        <f t="shared" si="30"/>
        <v>1</v>
      </c>
      <c r="L60" s="1">
        <f t="shared" si="30"/>
        <v>4</v>
      </c>
      <c r="M60" s="1">
        <f t="shared" si="30"/>
        <v>11</v>
      </c>
      <c r="N60" s="1">
        <f t="shared" si="30"/>
        <v>0</v>
      </c>
      <c r="O60" s="1">
        <f t="shared" si="30"/>
        <v>0</v>
      </c>
      <c r="P60" s="1">
        <f t="shared" si="30"/>
        <v>4</v>
      </c>
      <c r="Q60" s="1">
        <f t="shared" si="30"/>
        <v>7</v>
      </c>
      <c r="R60" s="8">
        <f t="shared" si="17"/>
        <v>76</v>
      </c>
    </row>
    <row r="61" spans="1:18" x14ac:dyDescent="0.25">
      <c r="E61" s="1"/>
      <c r="P61" s="8"/>
    </row>
    <row r="62" spans="1:18" x14ac:dyDescent="0.25">
      <c r="A62" s="8" t="s">
        <v>57</v>
      </c>
      <c r="B62" s="8">
        <v>507</v>
      </c>
      <c r="C62" s="8">
        <v>222</v>
      </c>
      <c r="D62" s="8" t="s">
        <v>56</v>
      </c>
      <c r="E62" s="8">
        <v>20</v>
      </c>
      <c r="F62" s="12">
        <f>E62*60/100</f>
        <v>12</v>
      </c>
      <c r="G62" s="12">
        <v>0</v>
      </c>
      <c r="H62" s="8">
        <v>0</v>
      </c>
      <c r="I62" s="8">
        <v>0</v>
      </c>
      <c r="J62" s="8">
        <v>0</v>
      </c>
      <c r="K62" s="8">
        <v>0</v>
      </c>
      <c r="L62" s="12">
        <f>E62*15/100</f>
        <v>3</v>
      </c>
      <c r="M62" s="12">
        <f>E62*5/100</f>
        <v>1</v>
      </c>
      <c r="N62" s="12">
        <f>E62*20/100</f>
        <v>4</v>
      </c>
      <c r="O62" s="27">
        <v>0</v>
      </c>
      <c r="P62" s="7">
        <f t="shared" ref="P62" si="31">E62*5/100</f>
        <v>1</v>
      </c>
      <c r="Q62" s="7">
        <f t="shared" ref="Q62" si="32">E62*10/100</f>
        <v>2</v>
      </c>
      <c r="R62" s="8">
        <f t="shared" si="17"/>
        <v>20</v>
      </c>
    </row>
    <row r="63" spans="1:18" x14ac:dyDescent="0.25">
      <c r="A63" s="8" t="s">
        <v>57</v>
      </c>
      <c r="B63" s="8">
        <v>507</v>
      </c>
      <c r="C63" s="8">
        <v>212</v>
      </c>
      <c r="D63" s="8" t="s">
        <v>41</v>
      </c>
      <c r="E63" s="8">
        <v>15</v>
      </c>
      <c r="F63" s="12">
        <f t="shared" ref="F63:F66" si="33">E63*60/100</f>
        <v>9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12">
        <v>2</v>
      </c>
      <c r="M63" s="12">
        <v>1</v>
      </c>
      <c r="N63" s="12">
        <f t="shared" ref="N63:N66" si="34">E63*20/100</f>
        <v>3</v>
      </c>
      <c r="O63" s="10">
        <v>0</v>
      </c>
      <c r="P63" s="7">
        <v>1</v>
      </c>
      <c r="Q63" s="7">
        <v>2</v>
      </c>
      <c r="R63" s="8">
        <f t="shared" si="17"/>
        <v>15</v>
      </c>
    </row>
    <row r="64" spans="1:18" x14ac:dyDescent="0.25">
      <c r="A64" s="8" t="s">
        <v>57</v>
      </c>
      <c r="B64" s="8">
        <v>507</v>
      </c>
      <c r="C64" s="8">
        <v>202</v>
      </c>
      <c r="D64" s="8" t="s">
        <v>58</v>
      </c>
      <c r="E64" s="8">
        <v>13</v>
      </c>
      <c r="F64" s="12">
        <v>7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12">
        <v>2</v>
      </c>
      <c r="M64" s="12">
        <v>1</v>
      </c>
      <c r="N64" s="12">
        <v>3</v>
      </c>
      <c r="O64" s="10">
        <v>0</v>
      </c>
      <c r="P64" s="7">
        <v>1</v>
      </c>
      <c r="Q64" s="7">
        <v>1</v>
      </c>
      <c r="R64" s="8">
        <f t="shared" si="17"/>
        <v>13</v>
      </c>
    </row>
    <row r="65" spans="1:18" x14ac:dyDescent="0.25">
      <c r="A65" s="8" t="s">
        <v>57</v>
      </c>
      <c r="B65" s="8">
        <v>507</v>
      </c>
      <c r="C65" s="8">
        <v>203</v>
      </c>
      <c r="D65" s="8" t="s">
        <v>48</v>
      </c>
      <c r="E65" s="8">
        <v>11</v>
      </c>
      <c r="F65" s="12">
        <v>7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12">
        <v>2</v>
      </c>
      <c r="M65" s="12">
        <v>0</v>
      </c>
      <c r="N65" s="12">
        <v>2</v>
      </c>
      <c r="O65" s="27">
        <v>0</v>
      </c>
      <c r="P65" s="7">
        <v>0</v>
      </c>
      <c r="Q65" s="7">
        <v>1</v>
      </c>
      <c r="R65" s="8">
        <f t="shared" si="17"/>
        <v>11</v>
      </c>
    </row>
    <row r="66" spans="1:18" x14ac:dyDescent="0.25">
      <c r="A66" s="8" t="s">
        <v>57</v>
      </c>
      <c r="B66" s="8">
        <v>507</v>
      </c>
      <c r="C66" s="8">
        <v>223</v>
      </c>
      <c r="D66" s="8" t="s">
        <v>19</v>
      </c>
      <c r="E66" s="8">
        <v>25</v>
      </c>
      <c r="F66" s="12">
        <f t="shared" si="33"/>
        <v>15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12">
        <v>4</v>
      </c>
      <c r="M66" s="12">
        <v>1</v>
      </c>
      <c r="N66" s="12">
        <f t="shared" si="34"/>
        <v>5</v>
      </c>
      <c r="O66" s="27">
        <v>0</v>
      </c>
      <c r="P66" s="7">
        <v>1</v>
      </c>
      <c r="Q66" s="7">
        <v>2</v>
      </c>
      <c r="R66" s="8">
        <f t="shared" si="17"/>
        <v>25</v>
      </c>
    </row>
    <row r="67" spans="1:18" x14ac:dyDescent="0.25">
      <c r="A67" s="8"/>
      <c r="B67" s="8"/>
      <c r="C67" s="8"/>
      <c r="D67" s="8"/>
      <c r="E67" s="1">
        <f>E62+E63+E64+E65+E66</f>
        <v>84</v>
      </c>
      <c r="F67" s="1">
        <f t="shared" ref="F67:Q67" si="35">F62+F63+F64+F65+F66</f>
        <v>50</v>
      </c>
      <c r="G67" s="1">
        <f t="shared" si="35"/>
        <v>0</v>
      </c>
      <c r="H67" s="1">
        <f t="shared" si="35"/>
        <v>0</v>
      </c>
      <c r="I67" s="1">
        <f t="shared" si="35"/>
        <v>0</v>
      </c>
      <c r="J67" s="1">
        <f t="shared" si="35"/>
        <v>0</v>
      </c>
      <c r="K67" s="1">
        <f t="shared" si="35"/>
        <v>0</v>
      </c>
      <c r="L67" s="1">
        <f t="shared" si="35"/>
        <v>13</v>
      </c>
      <c r="M67" s="1">
        <f t="shared" si="35"/>
        <v>4</v>
      </c>
      <c r="N67" s="1">
        <f t="shared" si="35"/>
        <v>17</v>
      </c>
      <c r="O67" s="1">
        <f t="shared" si="35"/>
        <v>0</v>
      </c>
      <c r="P67" s="1">
        <f t="shared" si="35"/>
        <v>4</v>
      </c>
      <c r="Q67" s="1">
        <f t="shared" si="35"/>
        <v>8</v>
      </c>
      <c r="R67" s="8">
        <f t="shared" si="17"/>
        <v>84</v>
      </c>
    </row>
    <row r="68" spans="1:18" x14ac:dyDescent="0.25">
      <c r="A68" s="8"/>
      <c r="B68" s="8"/>
      <c r="C68" s="8"/>
      <c r="D68" s="8"/>
      <c r="E68" s="1"/>
      <c r="F68" s="8"/>
      <c r="G68" s="8"/>
      <c r="H68" s="8"/>
      <c r="I68" s="8"/>
      <c r="J68" s="8"/>
      <c r="K68" s="8"/>
      <c r="L68" s="8"/>
      <c r="M68" s="8"/>
      <c r="N68" s="8"/>
      <c r="O68" s="27"/>
      <c r="P68" s="8"/>
      <c r="Q68" s="8"/>
    </row>
    <row r="69" spans="1:18" x14ac:dyDescent="0.25">
      <c r="A69" s="8" t="s">
        <v>59</v>
      </c>
      <c r="B69" s="8">
        <v>508</v>
      </c>
      <c r="C69" s="8">
        <v>231</v>
      </c>
      <c r="D69" s="8" t="s">
        <v>39</v>
      </c>
      <c r="E69" s="7">
        <v>20</v>
      </c>
      <c r="F69" s="8">
        <f>E69*50/100</f>
        <v>10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f t="shared" ref="L69" si="36">E69*15/100</f>
        <v>3</v>
      </c>
      <c r="M69" s="8">
        <f t="shared" ref="M69" si="37">E69*5/100</f>
        <v>1</v>
      </c>
      <c r="N69" s="8">
        <f t="shared" ref="N69" si="38">E69*20/100</f>
        <v>4</v>
      </c>
      <c r="O69" s="8">
        <f>E69*10/100</f>
        <v>2</v>
      </c>
      <c r="P69" s="7">
        <f t="shared" ref="P69" si="39">E69*5/100</f>
        <v>1</v>
      </c>
      <c r="Q69" s="7">
        <v>0</v>
      </c>
      <c r="R69" s="8">
        <f t="shared" ref="R69:R70" si="40">F69+G69+H69+I69+J69+K69+L69+M69+N69+O69</f>
        <v>20</v>
      </c>
    </row>
    <row r="70" spans="1:18" x14ac:dyDescent="0.25">
      <c r="A70" s="8"/>
      <c r="B70" s="8"/>
      <c r="C70" s="8"/>
      <c r="D70" s="8"/>
      <c r="E70" s="1">
        <f>E69</f>
        <v>20</v>
      </c>
      <c r="F70" s="1">
        <f t="shared" ref="F70:Q70" si="41">F69</f>
        <v>10</v>
      </c>
      <c r="G70" s="1">
        <f t="shared" si="41"/>
        <v>0</v>
      </c>
      <c r="H70" s="1">
        <f t="shared" si="41"/>
        <v>0</v>
      </c>
      <c r="I70" s="1">
        <f t="shared" si="41"/>
        <v>0</v>
      </c>
      <c r="J70" s="1">
        <f t="shared" si="41"/>
        <v>0</v>
      </c>
      <c r="K70" s="1">
        <f t="shared" si="41"/>
        <v>0</v>
      </c>
      <c r="L70" s="1">
        <f t="shared" si="41"/>
        <v>3</v>
      </c>
      <c r="M70" s="1">
        <f t="shared" si="41"/>
        <v>1</v>
      </c>
      <c r="N70" s="1">
        <f t="shared" si="41"/>
        <v>4</v>
      </c>
      <c r="O70" s="1">
        <f t="shared" si="41"/>
        <v>2</v>
      </c>
      <c r="P70" s="1">
        <f t="shared" si="41"/>
        <v>1</v>
      </c>
      <c r="Q70" s="1">
        <f t="shared" si="41"/>
        <v>0</v>
      </c>
      <c r="R70" s="8">
        <f t="shared" si="40"/>
        <v>20</v>
      </c>
    </row>
    <row r="71" spans="1:18" x14ac:dyDescent="0.25">
      <c r="A71" s="8"/>
      <c r="B71" s="8"/>
      <c r="C71" s="8"/>
      <c r="D71" s="8"/>
      <c r="E71" s="1"/>
      <c r="F71" s="1"/>
      <c r="G71" s="1"/>
      <c r="H71" s="1"/>
      <c r="I71" s="1"/>
      <c r="J71" s="1"/>
      <c r="K71" s="1"/>
      <c r="L71" s="1"/>
      <c r="M71" s="1"/>
      <c r="N71" s="1"/>
      <c r="O71" s="3"/>
      <c r="P71" s="1"/>
      <c r="Q71" s="1"/>
      <c r="R71" s="21"/>
    </row>
    <row r="72" spans="1:18" x14ac:dyDescent="0.25">
      <c r="A72" s="8" t="s">
        <v>60</v>
      </c>
      <c r="B72" s="8">
        <v>509</v>
      </c>
      <c r="C72" s="8">
        <v>201</v>
      </c>
      <c r="D72" s="8" t="s">
        <v>61</v>
      </c>
      <c r="E72" s="7">
        <v>15</v>
      </c>
      <c r="F72" s="12">
        <f t="shared" ref="F72:F76" si="42">E72*60/100</f>
        <v>9</v>
      </c>
      <c r="G72" s="12">
        <v>0</v>
      </c>
      <c r="H72" s="8">
        <v>0</v>
      </c>
      <c r="I72" s="8">
        <v>0</v>
      </c>
      <c r="J72" s="8">
        <v>0</v>
      </c>
      <c r="K72" s="8">
        <v>0</v>
      </c>
      <c r="L72" s="12">
        <v>2</v>
      </c>
      <c r="M72" s="12">
        <v>1</v>
      </c>
      <c r="N72" s="12">
        <f t="shared" ref="N72:N76" si="43">E72*20/100</f>
        <v>3</v>
      </c>
      <c r="O72" s="27">
        <v>0</v>
      </c>
      <c r="P72" s="7">
        <v>1</v>
      </c>
      <c r="Q72" s="7">
        <v>2</v>
      </c>
      <c r="R72" s="8">
        <f t="shared" ref="R72:R76" si="44">F72+G72+H72+I72+J72+K72+L72+M72+N72+O72</f>
        <v>15</v>
      </c>
    </row>
    <row r="73" spans="1:18" x14ac:dyDescent="0.25">
      <c r="A73" s="8" t="s">
        <v>60</v>
      </c>
      <c r="B73" s="8">
        <v>509</v>
      </c>
      <c r="C73" s="8">
        <v>204</v>
      </c>
      <c r="D73" s="8" t="s">
        <v>62</v>
      </c>
      <c r="E73" s="7">
        <v>15</v>
      </c>
      <c r="F73" s="12">
        <f t="shared" si="42"/>
        <v>9</v>
      </c>
      <c r="G73" s="12">
        <v>0</v>
      </c>
      <c r="H73" s="8">
        <v>0</v>
      </c>
      <c r="I73" s="8">
        <v>0</v>
      </c>
      <c r="J73" s="8">
        <v>0</v>
      </c>
      <c r="K73" s="8">
        <v>0</v>
      </c>
      <c r="L73" s="12">
        <v>2</v>
      </c>
      <c r="M73" s="12">
        <v>1</v>
      </c>
      <c r="N73" s="12">
        <f t="shared" si="43"/>
        <v>3</v>
      </c>
      <c r="O73" s="27">
        <v>0</v>
      </c>
      <c r="P73" s="7">
        <v>1</v>
      </c>
      <c r="Q73" s="7">
        <v>1</v>
      </c>
      <c r="R73" s="8">
        <f t="shared" si="44"/>
        <v>15</v>
      </c>
    </row>
    <row r="74" spans="1:18" x14ac:dyDescent="0.25">
      <c r="A74" s="8" t="s">
        <v>60</v>
      </c>
      <c r="B74" s="8">
        <v>509</v>
      </c>
      <c r="C74" s="8">
        <v>203</v>
      </c>
      <c r="D74" s="8" t="s">
        <v>48</v>
      </c>
      <c r="E74" s="7">
        <v>15</v>
      </c>
      <c r="F74" s="12">
        <f t="shared" si="42"/>
        <v>9</v>
      </c>
      <c r="G74" s="12">
        <v>0</v>
      </c>
      <c r="H74" s="8">
        <v>0</v>
      </c>
      <c r="I74" s="8">
        <v>0</v>
      </c>
      <c r="J74" s="8">
        <v>0</v>
      </c>
      <c r="K74" s="8">
        <v>0</v>
      </c>
      <c r="L74" s="12">
        <v>2</v>
      </c>
      <c r="M74" s="12">
        <v>1</v>
      </c>
      <c r="N74" s="12">
        <f t="shared" si="43"/>
        <v>3</v>
      </c>
      <c r="O74" s="27">
        <v>0</v>
      </c>
      <c r="P74" s="7">
        <v>1</v>
      </c>
      <c r="Q74" s="7">
        <v>1</v>
      </c>
      <c r="R74" s="8">
        <f t="shared" si="44"/>
        <v>15</v>
      </c>
    </row>
    <row r="75" spans="1:18" x14ac:dyDescent="0.25">
      <c r="A75" s="8" t="s">
        <v>60</v>
      </c>
      <c r="B75" s="8">
        <v>509</v>
      </c>
      <c r="C75" s="17"/>
      <c r="D75" s="8" t="s">
        <v>63</v>
      </c>
      <c r="E75" s="7">
        <v>12</v>
      </c>
      <c r="F75" s="12">
        <v>8</v>
      </c>
      <c r="G75" s="12">
        <v>0</v>
      </c>
      <c r="H75" s="8">
        <v>0</v>
      </c>
      <c r="I75" s="8">
        <v>0</v>
      </c>
      <c r="J75" s="8">
        <v>0</v>
      </c>
      <c r="K75" s="8">
        <v>0</v>
      </c>
      <c r="L75" s="12">
        <v>2</v>
      </c>
      <c r="M75" s="12">
        <v>0</v>
      </c>
      <c r="N75" s="12">
        <v>2</v>
      </c>
      <c r="O75" s="27">
        <v>0</v>
      </c>
      <c r="P75" s="7">
        <v>0</v>
      </c>
      <c r="Q75" s="7">
        <v>1</v>
      </c>
      <c r="R75" s="8">
        <f t="shared" si="44"/>
        <v>12</v>
      </c>
    </row>
    <row r="76" spans="1:18" x14ac:dyDescent="0.25">
      <c r="A76" s="8" t="s">
        <v>60</v>
      </c>
      <c r="B76" s="8">
        <v>509</v>
      </c>
      <c r="C76" s="8">
        <v>222</v>
      </c>
      <c r="D76" s="8" t="s">
        <v>56</v>
      </c>
      <c r="E76" s="7">
        <v>15</v>
      </c>
      <c r="F76" s="12">
        <f t="shared" si="42"/>
        <v>9</v>
      </c>
      <c r="G76" s="12">
        <v>0</v>
      </c>
      <c r="H76" s="8">
        <v>0</v>
      </c>
      <c r="I76" s="8">
        <v>0</v>
      </c>
      <c r="J76" s="8">
        <v>0</v>
      </c>
      <c r="K76" s="8">
        <v>0</v>
      </c>
      <c r="L76" s="12">
        <v>2</v>
      </c>
      <c r="M76" s="12">
        <v>1</v>
      </c>
      <c r="N76" s="12">
        <f t="shared" si="43"/>
        <v>3</v>
      </c>
      <c r="O76" s="27">
        <v>0</v>
      </c>
      <c r="P76" s="7">
        <v>1</v>
      </c>
      <c r="Q76" s="7">
        <v>2</v>
      </c>
      <c r="R76" s="8">
        <f t="shared" si="44"/>
        <v>15</v>
      </c>
    </row>
    <row r="77" spans="1:18" x14ac:dyDescent="0.25">
      <c r="A77" s="8"/>
      <c r="B77" s="8"/>
      <c r="C77" s="8"/>
      <c r="D77" s="8"/>
      <c r="E77" s="1">
        <f>E72+E73+E74+E75+E76</f>
        <v>72</v>
      </c>
      <c r="F77" s="1">
        <f t="shared" ref="F77:R77" si="45">F72+F73+F74+F75+F76</f>
        <v>44</v>
      </c>
      <c r="G77" s="1">
        <f t="shared" si="45"/>
        <v>0</v>
      </c>
      <c r="H77" s="1">
        <f t="shared" si="45"/>
        <v>0</v>
      </c>
      <c r="I77" s="1">
        <f t="shared" si="45"/>
        <v>0</v>
      </c>
      <c r="J77" s="1">
        <f t="shared" si="45"/>
        <v>0</v>
      </c>
      <c r="K77" s="1">
        <f t="shared" si="45"/>
        <v>0</v>
      </c>
      <c r="L77" s="1">
        <f t="shared" si="45"/>
        <v>10</v>
      </c>
      <c r="M77" s="1">
        <f t="shared" si="45"/>
        <v>4</v>
      </c>
      <c r="N77" s="1">
        <f t="shared" si="45"/>
        <v>14</v>
      </c>
      <c r="O77" s="1">
        <f t="shared" si="45"/>
        <v>0</v>
      </c>
      <c r="P77" s="1">
        <f t="shared" si="45"/>
        <v>4</v>
      </c>
      <c r="Q77" s="1">
        <f t="shared" si="45"/>
        <v>7</v>
      </c>
      <c r="R77" s="1">
        <f t="shared" si="45"/>
        <v>72</v>
      </c>
    </row>
    <row r="78" spans="1:18" x14ac:dyDescent="0.25">
      <c r="A78" s="8"/>
      <c r="B78" s="8"/>
      <c r="C78" s="8"/>
      <c r="D78" s="8"/>
      <c r="E78" s="1"/>
      <c r="F78" s="1"/>
      <c r="G78" s="1"/>
      <c r="H78" s="1"/>
      <c r="I78" s="1"/>
      <c r="J78" s="1"/>
      <c r="K78" s="1"/>
      <c r="L78" s="1"/>
      <c r="M78" s="1"/>
      <c r="N78" s="1"/>
      <c r="O78" s="3"/>
      <c r="P78" s="1"/>
      <c r="Q78" s="1"/>
      <c r="R78" s="28"/>
    </row>
    <row r="79" spans="1:18" x14ac:dyDescent="0.25">
      <c r="A79" s="17" t="s">
        <v>64</v>
      </c>
      <c r="B79" s="17">
        <v>510</v>
      </c>
      <c r="C79" s="17">
        <v>212</v>
      </c>
      <c r="D79" s="17" t="s">
        <v>65</v>
      </c>
      <c r="E79" s="29">
        <v>15</v>
      </c>
      <c r="F79" s="12">
        <f t="shared" ref="F79:F80" si="46">E79*60/100</f>
        <v>9</v>
      </c>
      <c r="G79" s="12">
        <v>0</v>
      </c>
      <c r="H79" s="8">
        <v>0</v>
      </c>
      <c r="I79" s="8">
        <v>0</v>
      </c>
      <c r="J79" s="8">
        <v>0</v>
      </c>
      <c r="K79" s="8">
        <v>0</v>
      </c>
      <c r="L79" s="12">
        <v>2</v>
      </c>
      <c r="M79" s="12">
        <v>1</v>
      </c>
      <c r="N79" s="12">
        <f t="shared" ref="N79:N80" si="47">E79*20/100</f>
        <v>3</v>
      </c>
      <c r="O79" s="27">
        <v>0</v>
      </c>
      <c r="P79" s="7">
        <v>1</v>
      </c>
      <c r="Q79" s="7">
        <v>1</v>
      </c>
      <c r="R79" s="8">
        <f t="shared" ref="R79:R81" si="48">F79+G79+H79+I79+J79+K79+L79+M79+N79+O79</f>
        <v>15</v>
      </c>
    </row>
    <row r="80" spans="1:18" x14ac:dyDescent="0.25">
      <c r="A80" s="17" t="s">
        <v>64</v>
      </c>
      <c r="B80" s="19">
        <v>510</v>
      </c>
      <c r="C80" s="19">
        <v>223</v>
      </c>
      <c r="D80" s="19" t="s">
        <v>19</v>
      </c>
      <c r="E80" s="29">
        <v>15</v>
      </c>
      <c r="F80" s="12">
        <f t="shared" si="46"/>
        <v>9</v>
      </c>
      <c r="G80" s="12">
        <v>0</v>
      </c>
      <c r="H80" s="8">
        <v>0</v>
      </c>
      <c r="I80" s="8">
        <v>0</v>
      </c>
      <c r="J80" s="8">
        <v>0</v>
      </c>
      <c r="K80" s="8">
        <v>0</v>
      </c>
      <c r="L80" s="12">
        <v>2</v>
      </c>
      <c r="M80" s="12">
        <v>1</v>
      </c>
      <c r="N80" s="12">
        <f t="shared" si="47"/>
        <v>3</v>
      </c>
      <c r="O80" s="27">
        <v>0</v>
      </c>
      <c r="P80" s="7">
        <v>1</v>
      </c>
      <c r="Q80" s="7">
        <v>2</v>
      </c>
      <c r="R80" s="8">
        <f t="shared" si="48"/>
        <v>15</v>
      </c>
    </row>
    <row r="81" spans="1:18" x14ac:dyDescent="0.25">
      <c r="A81" s="8"/>
      <c r="B81" s="8"/>
      <c r="C81" s="8"/>
      <c r="D81" s="8"/>
      <c r="E81" s="1">
        <f>E79+E80</f>
        <v>30</v>
      </c>
      <c r="F81" s="1">
        <f t="shared" ref="F81:Q81" si="49">F79+F80</f>
        <v>18</v>
      </c>
      <c r="G81" s="1">
        <f t="shared" si="49"/>
        <v>0</v>
      </c>
      <c r="H81" s="1">
        <f t="shared" si="49"/>
        <v>0</v>
      </c>
      <c r="I81" s="1">
        <f t="shared" si="49"/>
        <v>0</v>
      </c>
      <c r="J81" s="1">
        <f t="shared" si="49"/>
        <v>0</v>
      </c>
      <c r="K81" s="1">
        <f t="shared" si="49"/>
        <v>0</v>
      </c>
      <c r="L81" s="1">
        <f t="shared" si="49"/>
        <v>4</v>
      </c>
      <c r="M81" s="1">
        <f t="shared" si="49"/>
        <v>2</v>
      </c>
      <c r="N81" s="1">
        <f t="shared" si="49"/>
        <v>6</v>
      </c>
      <c r="O81" s="1">
        <f t="shared" si="49"/>
        <v>0</v>
      </c>
      <c r="P81" s="1">
        <f t="shared" si="49"/>
        <v>2</v>
      </c>
      <c r="Q81" s="1">
        <f t="shared" si="49"/>
        <v>3</v>
      </c>
      <c r="R81" s="8">
        <f t="shared" si="48"/>
        <v>30</v>
      </c>
    </row>
    <row r="82" spans="1:18" x14ac:dyDescent="0.25">
      <c r="A82" s="8"/>
      <c r="B82" s="8"/>
      <c r="C82" s="8"/>
      <c r="D82" s="8"/>
      <c r="E82" s="1"/>
      <c r="F82" s="1"/>
      <c r="G82" s="1"/>
      <c r="H82" s="1"/>
      <c r="I82" s="1"/>
      <c r="J82" s="1"/>
      <c r="K82" s="1"/>
      <c r="L82" s="1"/>
      <c r="M82" s="1"/>
      <c r="N82" s="1"/>
      <c r="O82" s="3"/>
      <c r="P82" s="1"/>
      <c r="Q82" s="1"/>
      <c r="R82" s="21"/>
    </row>
    <row r="83" spans="1:18" x14ac:dyDescent="0.25">
      <c r="A83" s="8" t="s">
        <v>66</v>
      </c>
      <c r="B83" s="8">
        <v>511</v>
      </c>
      <c r="C83" s="8">
        <v>205</v>
      </c>
      <c r="D83" s="8" t="s">
        <v>67</v>
      </c>
      <c r="E83" s="8">
        <v>15</v>
      </c>
      <c r="F83" s="8">
        <f t="shared" ref="F83:F87" si="50">E83*40/100</f>
        <v>6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3</v>
      </c>
      <c r="M83" s="8">
        <v>0</v>
      </c>
      <c r="N83" s="8">
        <f t="shared" ref="N83:N87" si="51">E83*20/100</f>
        <v>3</v>
      </c>
      <c r="O83" s="8">
        <f t="shared" ref="O83:O87" si="52">E83*20/100</f>
        <v>3</v>
      </c>
      <c r="P83" s="8">
        <v>1</v>
      </c>
      <c r="Q83" s="8">
        <v>0</v>
      </c>
      <c r="R83" s="8">
        <f t="shared" ref="R83:R88" si="53">F83+G83+H83+I83+J83+K83+L83+M83+N83+O83</f>
        <v>15</v>
      </c>
    </row>
    <row r="84" spans="1:18" x14ac:dyDescent="0.25">
      <c r="A84" s="8" t="s">
        <v>66</v>
      </c>
      <c r="B84" s="8">
        <v>511</v>
      </c>
      <c r="C84" s="8">
        <v>204</v>
      </c>
      <c r="D84" s="8" t="s">
        <v>62</v>
      </c>
      <c r="E84" s="8">
        <v>15</v>
      </c>
      <c r="F84" s="8">
        <f t="shared" si="50"/>
        <v>6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2</v>
      </c>
      <c r="M84" s="8">
        <v>1</v>
      </c>
      <c r="N84" s="8">
        <f t="shared" si="51"/>
        <v>3</v>
      </c>
      <c r="O84" s="8">
        <f t="shared" si="52"/>
        <v>3</v>
      </c>
      <c r="P84" s="8">
        <v>1</v>
      </c>
      <c r="Q84" s="8">
        <v>0</v>
      </c>
      <c r="R84" s="8">
        <f t="shared" si="53"/>
        <v>15</v>
      </c>
    </row>
    <row r="85" spans="1:18" x14ac:dyDescent="0.25">
      <c r="A85" s="8" t="s">
        <v>66</v>
      </c>
      <c r="B85" s="8">
        <v>511</v>
      </c>
      <c r="C85" s="8">
        <v>203</v>
      </c>
      <c r="D85" s="8" t="s">
        <v>48</v>
      </c>
      <c r="E85" s="8">
        <v>15</v>
      </c>
      <c r="F85" s="8">
        <f t="shared" si="50"/>
        <v>6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2</v>
      </c>
      <c r="M85" s="8">
        <v>1</v>
      </c>
      <c r="N85" s="8">
        <f t="shared" si="51"/>
        <v>3</v>
      </c>
      <c r="O85" s="8">
        <f t="shared" si="52"/>
        <v>3</v>
      </c>
      <c r="P85" s="8">
        <v>1</v>
      </c>
      <c r="Q85" s="8">
        <v>0</v>
      </c>
      <c r="R85" s="8">
        <f t="shared" si="53"/>
        <v>15</v>
      </c>
    </row>
    <row r="86" spans="1:18" x14ac:dyDescent="0.25">
      <c r="A86" s="8" t="s">
        <v>66</v>
      </c>
      <c r="B86" s="8">
        <v>511</v>
      </c>
      <c r="C86" s="8">
        <v>221</v>
      </c>
      <c r="D86" s="8" t="s">
        <v>68</v>
      </c>
      <c r="E86" s="8">
        <v>14</v>
      </c>
      <c r="F86" s="8">
        <v>5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2</v>
      </c>
      <c r="M86" s="8">
        <v>1</v>
      </c>
      <c r="N86" s="8">
        <v>3</v>
      </c>
      <c r="O86" s="8">
        <v>3</v>
      </c>
      <c r="P86" s="8">
        <v>1</v>
      </c>
      <c r="Q86" s="8">
        <v>0</v>
      </c>
      <c r="R86" s="8">
        <f t="shared" si="53"/>
        <v>14</v>
      </c>
    </row>
    <row r="87" spans="1:18" x14ac:dyDescent="0.25">
      <c r="A87" s="8" t="s">
        <v>66</v>
      </c>
      <c r="B87" s="8">
        <v>511</v>
      </c>
      <c r="C87" s="8">
        <v>223</v>
      </c>
      <c r="D87" s="8" t="s">
        <v>19</v>
      </c>
      <c r="E87" s="8">
        <v>20</v>
      </c>
      <c r="F87" s="8">
        <f t="shared" si="50"/>
        <v>8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f t="shared" ref="L87" si="54">E87*15/100</f>
        <v>3</v>
      </c>
      <c r="M87" s="8">
        <f t="shared" ref="M87" si="55">E87*5/100</f>
        <v>1</v>
      </c>
      <c r="N87" s="8">
        <f t="shared" si="51"/>
        <v>4</v>
      </c>
      <c r="O87" s="8">
        <f t="shared" si="52"/>
        <v>4</v>
      </c>
      <c r="P87" s="8">
        <v>1</v>
      </c>
      <c r="Q87" s="8">
        <v>0</v>
      </c>
      <c r="R87" s="8">
        <f t="shared" si="53"/>
        <v>20</v>
      </c>
    </row>
    <row r="88" spans="1:18" x14ac:dyDescent="0.25">
      <c r="A88" s="8"/>
      <c r="B88" s="8"/>
      <c r="C88" s="8"/>
      <c r="D88" s="8"/>
      <c r="E88" s="1">
        <f>E83+E84+E85+E86+E87</f>
        <v>79</v>
      </c>
      <c r="F88" s="1">
        <f t="shared" ref="F88:Q88" si="56">F83+F84+F85+F86+F87</f>
        <v>31</v>
      </c>
      <c r="G88" s="1">
        <f t="shared" si="56"/>
        <v>0</v>
      </c>
      <c r="H88" s="1">
        <f t="shared" si="56"/>
        <v>0</v>
      </c>
      <c r="I88" s="1">
        <f t="shared" si="56"/>
        <v>0</v>
      </c>
      <c r="J88" s="1">
        <f t="shared" si="56"/>
        <v>0</v>
      </c>
      <c r="K88" s="1">
        <f t="shared" si="56"/>
        <v>0</v>
      </c>
      <c r="L88" s="1">
        <f t="shared" si="56"/>
        <v>12</v>
      </c>
      <c r="M88" s="1">
        <f t="shared" si="56"/>
        <v>4</v>
      </c>
      <c r="N88" s="1">
        <f t="shared" si="56"/>
        <v>16</v>
      </c>
      <c r="O88" s="1">
        <f t="shared" si="56"/>
        <v>16</v>
      </c>
      <c r="P88" s="1">
        <f t="shared" si="56"/>
        <v>5</v>
      </c>
      <c r="Q88" s="1">
        <f t="shared" si="56"/>
        <v>0</v>
      </c>
      <c r="R88" s="8">
        <f t="shared" si="53"/>
        <v>79</v>
      </c>
    </row>
    <row r="89" spans="1:18" x14ac:dyDescent="0.25">
      <c r="A89" s="8"/>
      <c r="B89" s="8"/>
      <c r="C89" s="8"/>
      <c r="D89" s="8"/>
      <c r="E89" s="1"/>
      <c r="F89" s="8"/>
      <c r="G89" s="8"/>
      <c r="H89" s="8"/>
      <c r="I89" s="8"/>
      <c r="J89" s="8"/>
      <c r="K89" s="8"/>
      <c r="L89" s="8"/>
      <c r="M89" s="8"/>
      <c r="N89" s="8"/>
      <c r="O89" s="27"/>
      <c r="P89" s="8"/>
      <c r="Q89" s="8"/>
      <c r="R89" s="8"/>
    </row>
    <row r="90" spans="1:18" x14ac:dyDescent="0.25">
      <c r="A90" s="8" t="s">
        <v>69</v>
      </c>
      <c r="B90" s="8">
        <v>513</v>
      </c>
      <c r="C90" s="8">
        <v>213</v>
      </c>
      <c r="D90" s="8" t="s">
        <v>44</v>
      </c>
      <c r="E90" s="8">
        <v>20</v>
      </c>
      <c r="F90" s="8">
        <f t="shared" ref="F90:F96" si="57">E90*40/100</f>
        <v>8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f t="shared" ref="L90:L96" si="58">E90*15/100</f>
        <v>3</v>
      </c>
      <c r="M90" s="8">
        <f t="shared" ref="M90:M96" si="59">E90*5/100</f>
        <v>1</v>
      </c>
      <c r="N90" s="8">
        <f t="shared" ref="N90:N96" si="60">E90*20/100</f>
        <v>4</v>
      </c>
      <c r="O90" s="8">
        <f>E90*20/100</f>
        <v>4</v>
      </c>
      <c r="P90" s="7">
        <f t="shared" ref="P90:P96" si="61">E90*5/100</f>
        <v>1</v>
      </c>
      <c r="Q90" s="7">
        <f>E90*10/100</f>
        <v>2</v>
      </c>
      <c r="R90" s="8">
        <f t="shared" ref="R90:R96" si="62">F90+G90+H90+I90+J90+K90+L90+M90+N90+O90</f>
        <v>20</v>
      </c>
    </row>
    <row r="91" spans="1:18" x14ac:dyDescent="0.25">
      <c r="A91" s="8" t="s">
        <v>69</v>
      </c>
      <c r="B91" s="8">
        <v>513</v>
      </c>
      <c r="C91" s="8">
        <v>222</v>
      </c>
      <c r="D91" s="8" t="s">
        <v>26</v>
      </c>
      <c r="E91" s="8">
        <v>15</v>
      </c>
      <c r="F91" s="8">
        <f t="shared" si="57"/>
        <v>6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2</v>
      </c>
      <c r="M91" s="8">
        <v>1</v>
      </c>
      <c r="N91" s="8">
        <f t="shared" si="60"/>
        <v>3</v>
      </c>
      <c r="O91" s="8">
        <f t="shared" ref="O91:O96" si="63">E91*20/100</f>
        <v>3</v>
      </c>
      <c r="P91" s="7">
        <v>1</v>
      </c>
      <c r="Q91" s="7">
        <v>2</v>
      </c>
      <c r="R91" s="8">
        <f t="shared" si="62"/>
        <v>15</v>
      </c>
    </row>
    <row r="92" spans="1:18" x14ac:dyDescent="0.25">
      <c r="A92" s="8" t="s">
        <v>69</v>
      </c>
      <c r="B92" s="8">
        <v>513</v>
      </c>
      <c r="C92" s="8">
        <v>206</v>
      </c>
      <c r="D92" s="8" t="s">
        <v>70</v>
      </c>
      <c r="E92" s="8">
        <v>14</v>
      </c>
      <c r="F92" s="8">
        <v>5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2</v>
      </c>
      <c r="M92" s="8">
        <v>1</v>
      </c>
      <c r="N92" s="8">
        <v>3</v>
      </c>
      <c r="O92" s="8">
        <v>3</v>
      </c>
      <c r="P92" s="7">
        <v>1</v>
      </c>
      <c r="Q92" s="7">
        <v>1</v>
      </c>
      <c r="R92" s="8">
        <f t="shared" si="62"/>
        <v>14</v>
      </c>
    </row>
    <row r="93" spans="1:18" x14ac:dyDescent="0.25">
      <c r="A93" s="8" t="s">
        <v>69</v>
      </c>
      <c r="B93" s="8">
        <v>513</v>
      </c>
      <c r="C93" s="8">
        <v>204</v>
      </c>
      <c r="D93" s="8" t="s">
        <v>62</v>
      </c>
      <c r="E93" s="8">
        <v>12</v>
      </c>
      <c r="F93" s="8">
        <v>5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2</v>
      </c>
      <c r="M93" s="8">
        <v>1</v>
      </c>
      <c r="N93" s="8">
        <v>2</v>
      </c>
      <c r="O93" s="8">
        <v>2</v>
      </c>
      <c r="P93" s="7">
        <v>1</v>
      </c>
      <c r="Q93" s="7">
        <v>1</v>
      </c>
      <c r="R93" s="8">
        <f t="shared" si="62"/>
        <v>12</v>
      </c>
    </row>
    <row r="94" spans="1:18" x14ac:dyDescent="0.25">
      <c r="A94" s="8" t="s">
        <v>69</v>
      </c>
      <c r="B94" s="8">
        <v>513</v>
      </c>
      <c r="C94" s="8">
        <v>203</v>
      </c>
      <c r="D94" s="8" t="s">
        <v>48</v>
      </c>
      <c r="E94" s="8">
        <v>14</v>
      </c>
      <c r="F94" s="8">
        <v>6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1</v>
      </c>
      <c r="M94" s="8">
        <v>1</v>
      </c>
      <c r="N94" s="8">
        <v>3</v>
      </c>
      <c r="O94" s="8">
        <v>3</v>
      </c>
      <c r="P94" s="7">
        <v>1</v>
      </c>
      <c r="Q94" s="7">
        <v>1</v>
      </c>
      <c r="R94" s="8">
        <f t="shared" si="62"/>
        <v>14</v>
      </c>
    </row>
    <row r="95" spans="1:18" x14ac:dyDescent="0.25">
      <c r="A95" s="8" t="s">
        <v>69</v>
      </c>
      <c r="B95" s="8">
        <v>513</v>
      </c>
      <c r="C95" s="17"/>
      <c r="D95" s="8" t="s">
        <v>71</v>
      </c>
      <c r="E95" s="8">
        <v>15</v>
      </c>
      <c r="F95" s="8">
        <f t="shared" si="57"/>
        <v>6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2</v>
      </c>
      <c r="M95" s="8">
        <v>1</v>
      </c>
      <c r="N95" s="8">
        <f t="shared" si="60"/>
        <v>3</v>
      </c>
      <c r="O95" s="8">
        <f t="shared" si="63"/>
        <v>3</v>
      </c>
      <c r="P95" s="7">
        <v>0</v>
      </c>
      <c r="Q95" s="7">
        <v>2</v>
      </c>
      <c r="R95" s="8">
        <f t="shared" si="62"/>
        <v>15</v>
      </c>
    </row>
    <row r="96" spans="1:18" x14ac:dyDescent="0.25">
      <c r="A96" s="8" t="s">
        <v>69</v>
      </c>
      <c r="B96" s="8">
        <v>513</v>
      </c>
      <c r="C96" s="8">
        <v>223</v>
      </c>
      <c r="D96" s="8" t="s">
        <v>19</v>
      </c>
      <c r="E96" s="8">
        <v>20</v>
      </c>
      <c r="F96" s="8">
        <f t="shared" si="57"/>
        <v>8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f t="shared" si="58"/>
        <v>3</v>
      </c>
      <c r="M96" s="8">
        <f t="shared" si="59"/>
        <v>1</v>
      </c>
      <c r="N96" s="8">
        <f t="shared" si="60"/>
        <v>4</v>
      </c>
      <c r="O96" s="8">
        <f t="shared" si="63"/>
        <v>4</v>
      </c>
      <c r="P96" s="7">
        <f t="shared" si="61"/>
        <v>1</v>
      </c>
      <c r="Q96" s="7">
        <f t="shared" ref="Q96" si="64">E96*10/100</f>
        <v>2</v>
      </c>
      <c r="R96" s="8">
        <f t="shared" si="62"/>
        <v>20</v>
      </c>
    </row>
    <row r="97" spans="1:18" x14ac:dyDescent="0.25">
      <c r="A97" s="8"/>
      <c r="B97" s="8"/>
      <c r="C97" s="8"/>
      <c r="D97" s="8"/>
      <c r="E97" s="1">
        <f>E90+E91+E92+E93+E94+E95+E96</f>
        <v>110</v>
      </c>
      <c r="F97" s="1">
        <f t="shared" ref="F97:R97" si="65">F90+F91+F92+F93+F94+F95+F96</f>
        <v>44</v>
      </c>
      <c r="G97" s="1">
        <f t="shared" si="65"/>
        <v>0</v>
      </c>
      <c r="H97" s="1">
        <f t="shared" si="65"/>
        <v>0</v>
      </c>
      <c r="I97" s="1">
        <f t="shared" si="65"/>
        <v>0</v>
      </c>
      <c r="J97" s="1">
        <f t="shared" si="65"/>
        <v>0</v>
      </c>
      <c r="K97" s="1">
        <f t="shared" si="65"/>
        <v>0</v>
      </c>
      <c r="L97" s="1">
        <f t="shared" si="65"/>
        <v>15</v>
      </c>
      <c r="M97" s="1">
        <f t="shared" si="65"/>
        <v>7</v>
      </c>
      <c r="N97" s="1">
        <f t="shared" si="65"/>
        <v>22</v>
      </c>
      <c r="O97" s="1">
        <f t="shared" si="65"/>
        <v>22</v>
      </c>
      <c r="P97" s="1">
        <f t="shared" si="65"/>
        <v>6</v>
      </c>
      <c r="Q97" s="1">
        <f t="shared" si="65"/>
        <v>11</v>
      </c>
      <c r="R97" s="1">
        <f t="shared" si="65"/>
        <v>110</v>
      </c>
    </row>
    <row r="98" spans="1:18" x14ac:dyDescent="0.25">
      <c r="A98" s="8"/>
      <c r="B98" s="8"/>
      <c r="C98" s="8"/>
      <c r="D98" s="8"/>
      <c r="E98" s="1"/>
      <c r="F98" s="8"/>
      <c r="G98" s="8"/>
      <c r="H98" s="8"/>
      <c r="I98" s="8"/>
      <c r="J98" s="8"/>
      <c r="K98" s="8"/>
      <c r="L98" s="8"/>
      <c r="M98" s="8"/>
      <c r="N98" s="8"/>
      <c r="O98" s="27"/>
      <c r="P98" s="8"/>
      <c r="Q98" s="8"/>
    </row>
    <row r="99" spans="1:18" x14ac:dyDescent="0.25">
      <c r="A99" s="8" t="s">
        <v>72</v>
      </c>
      <c r="B99" s="8">
        <v>514</v>
      </c>
      <c r="C99" s="8">
        <v>213</v>
      </c>
      <c r="D99" s="8" t="s">
        <v>44</v>
      </c>
      <c r="E99" s="8">
        <v>15</v>
      </c>
      <c r="F99" s="8">
        <v>8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2</v>
      </c>
      <c r="M99" s="8">
        <v>1</v>
      </c>
      <c r="N99" s="8">
        <f t="shared" ref="N99" si="66">E99*20/100</f>
        <v>3</v>
      </c>
      <c r="O99" s="8">
        <v>1</v>
      </c>
      <c r="P99" s="7">
        <v>1</v>
      </c>
      <c r="Q99" s="7">
        <v>0</v>
      </c>
      <c r="R99" s="8">
        <f t="shared" ref="R99:R102" si="67">F99+G99+H99+I99+J99+K99+L99+M99+N99+O99</f>
        <v>15</v>
      </c>
    </row>
    <row r="100" spans="1:18" x14ac:dyDescent="0.25">
      <c r="A100" s="8" t="s">
        <v>72</v>
      </c>
      <c r="B100" s="8">
        <v>514</v>
      </c>
      <c r="C100" s="8">
        <v>203</v>
      </c>
      <c r="D100" s="8" t="s">
        <v>48</v>
      </c>
      <c r="E100" s="8">
        <v>12</v>
      </c>
      <c r="F100" s="8">
        <f t="shared" ref="F100:F102" si="68">E100*50/100</f>
        <v>6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2</v>
      </c>
      <c r="M100" s="8">
        <v>1</v>
      </c>
      <c r="N100" s="8">
        <v>2</v>
      </c>
      <c r="O100" s="8">
        <v>1</v>
      </c>
      <c r="P100" s="7">
        <v>1</v>
      </c>
      <c r="Q100" s="7">
        <v>0</v>
      </c>
      <c r="R100" s="8">
        <f t="shared" si="67"/>
        <v>12</v>
      </c>
    </row>
    <row r="101" spans="1:18" x14ac:dyDescent="0.25">
      <c r="A101" s="8" t="s">
        <v>72</v>
      </c>
      <c r="B101" s="8">
        <v>514</v>
      </c>
      <c r="C101" s="17"/>
      <c r="D101" s="8" t="s">
        <v>73</v>
      </c>
      <c r="E101" s="8">
        <v>12</v>
      </c>
      <c r="F101" s="8">
        <f t="shared" si="68"/>
        <v>6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2</v>
      </c>
      <c r="M101" s="8">
        <v>0</v>
      </c>
      <c r="N101" s="8">
        <v>2</v>
      </c>
      <c r="O101" s="8">
        <v>2</v>
      </c>
      <c r="P101" s="7">
        <v>0</v>
      </c>
      <c r="Q101" s="7">
        <v>0</v>
      </c>
      <c r="R101" s="8">
        <f t="shared" si="67"/>
        <v>12</v>
      </c>
    </row>
    <row r="102" spans="1:18" x14ac:dyDescent="0.25">
      <c r="A102" s="8" t="s">
        <v>72</v>
      </c>
      <c r="B102" s="8">
        <v>514</v>
      </c>
      <c r="C102" s="8">
        <v>204</v>
      </c>
      <c r="D102" s="8" t="s">
        <v>62</v>
      </c>
      <c r="E102" s="8">
        <v>12</v>
      </c>
      <c r="F102" s="8">
        <f t="shared" si="68"/>
        <v>6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1</v>
      </c>
      <c r="M102" s="8">
        <v>1</v>
      </c>
      <c r="N102" s="8">
        <v>3</v>
      </c>
      <c r="O102" s="8">
        <v>1</v>
      </c>
      <c r="P102" s="7">
        <v>1</v>
      </c>
      <c r="Q102" s="7">
        <v>0</v>
      </c>
      <c r="R102" s="8">
        <f t="shared" si="67"/>
        <v>12</v>
      </c>
    </row>
    <row r="103" spans="1:18" x14ac:dyDescent="0.25">
      <c r="A103" s="8"/>
      <c r="B103" s="8"/>
      <c r="C103" s="8"/>
      <c r="D103" s="8"/>
      <c r="E103" s="1">
        <f>E99+E100+E101+E102</f>
        <v>51</v>
      </c>
      <c r="F103" s="1">
        <f t="shared" ref="F103:R103" si="69">F99+F100+F101+F102</f>
        <v>26</v>
      </c>
      <c r="G103" s="1">
        <f t="shared" si="69"/>
        <v>0</v>
      </c>
      <c r="H103" s="1">
        <f t="shared" si="69"/>
        <v>0</v>
      </c>
      <c r="I103" s="1">
        <f t="shared" si="69"/>
        <v>0</v>
      </c>
      <c r="J103" s="1">
        <f t="shared" si="69"/>
        <v>0</v>
      </c>
      <c r="K103" s="1">
        <f t="shared" si="69"/>
        <v>0</v>
      </c>
      <c r="L103" s="1">
        <f t="shared" si="69"/>
        <v>7</v>
      </c>
      <c r="M103" s="1">
        <f t="shared" si="69"/>
        <v>3</v>
      </c>
      <c r="N103" s="1">
        <f t="shared" si="69"/>
        <v>10</v>
      </c>
      <c r="O103" s="1">
        <f t="shared" si="69"/>
        <v>5</v>
      </c>
      <c r="P103" s="1">
        <f t="shared" si="69"/>
        <v>3</v>
      </c>
      <c r="Q103" s="1">
        <f t="shared" si="69"/>
        <v>0</v>
      </c>
      <c r="R103" s="1">
        <f t="shared" si="69"/>
        <v>51</v>
      </c>
    </row>
    <row r="104" spans="1:18" x14ac:dyDescent="0.25">
      <c r="A104" s="8"/>
      <c r="B104" s="8"/>
      <c r="C104" s="8"/>
      <c r="D104" s="8"/>
      <c r="E104" s="1"/>
      <c r="F104" s="8"/>
      <c r="G104" s="8"/>
      <c r="H104" s="8"/>
      <c r="I104" s="8"/>
      <c r="J104" s="8"/>
      <c r="K104" s="8"/>
      <c r="L104" s="8"/>
      <c r="M104" s="8"/>
      <c r="N104" s="8"/>
      <c r="O104" s="27"/>
      <c r="P104" s="8" t="s">
        <v>74</v>
      </c>
      <c r="Q104" s="8"/>
      <c r="R104" s="28"/>
    </row>
    <row r="105" spans="1:18" x14ac:dyDescent="0.25">
      <c r="A105" s="8" t="s">
        <v>75</v>
      </c>
      <c r="B105" s="8">
        <v>515</v>
      </c>
      <c r="C105" s="8">
        <v>223</v>
      </c>
      <c r="D105" s="8" t="s">
        <v>19</v>
      </c>
      <c r="E105" s="8">
        <v>10</v>
      </c>
      <c r="F105" s="8">
        <f>E105*50/100</f>
        <v>5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1</v>
      </c>
      <c r="M105" s="8">
        <v>1</v>
      </c>
      <c r="N105" s="8">
        <f t="shared" ref="N105:N106" si="70">E105*20/100</f>
        <v>2</v>
      </c>
      <c r="O105" s="8">
        <f>E105*10/100</f>
        <v>1</v>
      </c>
      <c r="P105" s="7">
        <v>1</v>
      </c>
      <c r="Q105" s="7">
        <f t="shared" ref="Q105" si="71">E105*10/100</f>
        <v>1</v>
      </c>
      <c r="R105" s="8">
        <f t="shared" ref="R105:R106" si="72">F105+G105+H105+I105+J105+K105+L105+M105+N105+O105</f>
        <v>10</v>
      </c>
    </row>
    <row r="106" spans="1:18" x14ac:dyDescent="0.25">
      <c r="A106" s="8" t="s">
        <v>75</v>
      </c>
      <c r="B106" s="8">
        <v>515</v>
      </c>
      <c r="C106" s="8">
        <v>201</v>
      </c>
      <c r="D106" s="8" t="s">
        <v>61</v>
      </c>
      <c r="E106" s="8">
        <v>15</v>
      </c>
      <c r="F106" s="8">
        <v>7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2</v>
      </c>
      <c r="M106" s="8">
        <v>1</v>
      </c>
      <c r="N106" s="8">
        <f t="shared" si="70"/>
        <v>3</v>
      </c>
      <c r="O106" s="8">
        <v>2</v>
      </c>
      <c r="P106" s="7">
        <v>0</v>
      </c>
      <c r="Q106" s="7">
        <v>2</v>
      </c>
      <c r="R106" s="8">
        <f t="shared" si="72"/>
        <v>15</v>
      </c>
    </row>
    <row r="107" spans="1:18" x14ac:dyDescent="0.25">
      <c r="A107" s="8"/>
      <c r="B107" s="8"/>
      <c r="C107" s="8"/>
      <c r="D107" s="8"/>
      <c r="E107" s="1">
        <f t="shared" ref="E107:N107" si="73">E105+E106</f>
        <v>25</v>
      </c>
      <c r="F107" s="1">
        <f t="shared" si="73"/>
        <v>12</v>
      </c>
      <c r="G107" s="1">
        <f t="shared" si="73"/>
        <v>0</v>
      </c>
      <c r="H107" s="1">
        <f t="shared" si="73"/>
        <v>0</v>
      </c>
      <c r="I107" s="1">
        <f t="shared" si="73"/>
        <v>0</v>
      </c>
      <c r="J107" s="1">
        <f t="shared" si="73"/>
        <v>0</v>
      </c>
      <c r="K107" s="1">
        <f t="shared" si="73"/>
        <v>0</v>
      </c>
      <c r="L107" s="1">
        <f t="shared" si="73"/>
        <v>3</v>
      </c>
      <c r="M107" s="1">
        <f t="shared" si="73"/>
        <v>2</v>
      </c>
      <c r="N107" s="1">
        <f t="shared" si="73"/>
        <v>5</v>
      </c>
      <c r="O107" s="1">
        <f>O105+O106</f>
        <v>3</v>
      </c>
      <c r="P107" s="1">
        <f t="shared" ref="P107:R107" si="74">P105+P106</f>
        <v>1</v>
      </c>
      <c r="Q107" s="1">
        <f t="shared" si="74"/>
        <v>3</v>
      </c>
      <c r="R107" s="1">
        <f t="shared" si="74"/>
        <v>25</v>
      </c>
    </row>
    <row r="108" spans="1:18" x14ac:dyDescent="0.25">
      <c r="A108" s="8"/>
      <c r="B108" s="8"/>
      <c r="C108" s="8"/>
      <c r="D108" s="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1"/>
      <c r="Q108" s="1"/>
      <c r="R108" s="21"/>
    </row>
    <row r="109" spans="1:18" x14ac:dyDescent="0.25">
      <c r="A109" s="12" t="s">
        <v>76</v>
      </c>
      <c r="B109" s="12">
        <v>516</v>
      </c>
      <c r="C109" s="12">
        <v>201</v>
      </c>
      <c r="D109" s="8" t="s">
        <v>61</v>
      </c>
      <c r="E109" s="7">
        <v>24</v>
      </c>
      <c r="F109" s="12">
        <v>14</v>
      </c>
      <c r="G109" s="12">
        <v>0</v>
      </c>
      <c r="H109" s="8">
        <v>0</v>
      </c>
      <c r="I109" s="8">
        <v>0</v>
      </c>
      <c r="J109" s="8">
        <v>0</v>
      </c>
      <c r="K109" s="8">
        <v>0</v>
      </c>
      <c r="L109" s="12">
        <v>3</v>
      </c>
      <c r="M109" s="12">
        <v>2</v>
      </c>
      <c r="N109" s="12">
        <v>5</v>
      </c>
      <c r="O109" s="27">
        <v>0</v>
      </c>
      <c r="P109" s="7">
        <v>1</v>
      </c>
      <c r="Q109" s="7">
        <v>2</v>
      </c>
      <c r="R109" s="8">
        <f t="shared" ref="R109:R111" si="75">F109+G109+H109+I109+J109+K109+L109+M109+N109+O109</f>
        <v>24</v>
      </c>
    </row>
    <row r="110" spans="1:18" x14ac:dyDescent="0.25">
      <c r="A110" s="12" t="s">
        <v>76</v>
      </c>
      <c r="B110" s="12">
        <v>516</v>
      </c>
      <c r="C110" s="12">
        <v>223</v>
      </c>
      <c r="D110" s="8" t="s">
        <v>19</v>
      </c>
      <c r="E110" s="7">
        <v>24</v>
      </c>
      <c r="F110" s="12">
        <v>14</v>
      </c>
      <c r="G110" s="12">
        <v>0</v>
      </c>
      <c r="H110" s="8">
        <v>0</v>
      </c>
      <c r="I110" s="8">
        <v>0</v>
      </c>
      <c r="J110" s="8">
        <v>0</v>
      </c>
      <c r="K110" s="8">
        <v>0</v>
      </c>
      <c r="L110" s="12">
        <v>4</v>
      </c>
      <c r="M110" s="12">
        <v>1</v>
      </c>
      <c r="N110" s="12">
        <v>5</v>
      </c>
      <c r="O110" s="27">
        <v>0</v>
      </c>
      <c r="P110" s="7">
        <v>1</v>
      </c>
      <c r="Q110" s="7">
        <v>3</v>
      </c>
      <c r="R110" s="8">
        <f t="shared" si="75"/>
        <v>24</v>
      </c>
    </row>
    <row r="111" spans="1:18" x14ac:dyDescent="0.25">
      <c r="A111" s="8"/>
      <c r="B111" s="8"/>
      <c r="C111" s="8"/>
      <c r="D111" s="8"/>
      <c r="E111" s="1">
        <f>E108+E109+E110</f>
        <v>48</v>
      </c>
      <c r="F111" s="1">
        <f t="shared" ref="F111:Q111" si="76">F108+F109+F110</f>
        <v>28</v>
      </c>
      <c r="G111" s="1">
        <f t="shared" si="76"/>
        <v>0</v>
      </c>
      <c r="H111" s="1">
        <f t="shared" si="76"/>
        <v>0</v>
      </c>
      <c r="I111" s="1">
        <f t="shared" si="76"/>
        <v>0</v>
      </c>
      <c r="J111" s="1">
        <f t="shared" si="76"/>
        <v>0</v>
      </c>
      <c r="K111" s="1">
        <f t="shared" si="76"/>
        <v>0</v>
      </c>
      <c r="L111" s="1">
        <f t="shared" si="76"/>
        <v>7</v>
      </c>
      <c r="M111" s="1">
        <f t="shared" si="76"/>
        <v>3</v>
      </c>
      <c r="N111" s="1">
        <f t="shared" si="76"/>
        <v>10</v>
      </c>
      <c r="O111" s="1">
        <f t="shared" si="76"/>
        <v>0</v>
      </c>
      <c r="P111" s="1">
        <f t="shared" si="76"/>
        <v>2</v>
      </c>
      <c r="Q111" s="1">
        <f t="shared" si="76"/>
        <v>5</v>
      </c>
      <c r="R111" s="8">
        <f t="shared" si="75"/>
        <v>48</v>
      </c>
    </row>
    <row r="112" spans="1:18" x14ac:dyDescent="0.25">
      <c r="A112" s="8"/>
      <c r="B112" s="8"/>
      <c r="C112" s="8"/>
      <c r="D112" s="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3"/>
      <c r="P112" s="1"/>
      <c r="Q112" s="1"/>
      <c r="R112" s="21"/>
    </row>
    <row r="113" spans="1:18" x14ac:dyDescent="0.25">
      <c r="A113" s="8" t="s">
        <v>77</v>
      </c>
      <c r="B113" s="8">
        <v>517</v>
      </c>
      <c r="C113" s="8">
        <v>223</v>
      </c>
      <c r="D113" s="8" t="s">
        <v>51</v>
      </c>
      <c r="E113" s="8">
        <v>25</v>
      </c>
      <c r="F113" s="8">
        <f>E113*40/100</f>
        <v>10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4</v>
      </c>
      <c r="M113" s="8">
        <v>1</v>
      </c>
      <c r="N113" s="8">
        <f>E113*20/100</f>
        <v>5</v>
      </c>
      <c r="O113" s="8">
        <f>E113*20/100</f>
        <v>5</v>
      </c>
      <c r="P113" s="8">
        <v>1</v>
      </c>
      <c r="Q113" s="8">
        <v>0</v>
      </c>
      <c r="R113" s="8">
        <f t="shared" ref="R113:R127" si="77">F113+G113+H113+I113+J113+K113+L113+M113+N113+O113</f>
        <v>25</v>
      </c>
    </row>
    <row r="114" spans="1:18" x14ac:dyDescent="0.25">
      <c r="A114" s="8" t="s">
        <v>77</v>
      </c>
      <c r="B114" s="8">
        <v>517</v>
      </c>
      <c r="C114" s="8">
        <v>238</v>
      </c>
      <c r="D114" s="8" t="s">
        <v>78</v>
      </c>
      <c r="E114" s="8">
        <v>20</v>
      </c>
      <c r="F114" s="8">
        <v>7</v>
      </c>
      <c r="G114" s="8">
        <v>1</v>
      </c>
      <c r="H114" s="8">
        <v>1</v>
      </c>
      <c r="I114" s="8">
        <v>0</v>
      </c>
      <c r="J114" s="8">
        <v>0</v>
      </c>
      <c r="K114" s="8">
        <v>0</v>
      </c>
      <c r="L114" s="8">
        <v>1</v>
      </c>
      <c r="M114" s="8">
        <v>0</v>
      </c>
      <c r="N114" s="8">
        <f>E114*50/100</f>
        <v>10</v>
      </c>
      <c r="O114" s="27">
        <v>0</v>
      </c>
      <c r="P114" s="8">
        <v>1</v>
      </c>
      <c r="Q114" s="8">
        <v>0</v>
      </c>
      <c r="R114" s="8">
        <f t="shared" si="77"/>
        <v>20</v>
      </c>
    </row>
    <row r="115" spans="1:18" x14ac:dyDescent="0.25">
      <c r="A115" s="8" t="s">
        <v>77</v>
      </c>
      <c r="B115" s="8">
        <v>517</v>
      </c>
      <c r="C115" s="8">
        <v>236</v>
      </c>
      <c r="D115" s="8" t="s">
        <v>79</v>
      </c>
      <c r="E115" s="8">
        <v>24</v>
      </c>
      <c r="F115" s="8">
        <v>8</v>
      </c>
      <c r="G115" s="8">
        <v>1</v>
      </c>
      <c r="H115" s="8">
        <v>1</v>
      </c>
      <c r="I115" s="8">
        <v>0</v>
      </c>
      <c r="J115" s="8">
        <v>0</v>
      </c>
      <c r="K115" s="8">
        <v>1</v>
      </c>
      <c r="L115" s="8">
        <v>1</v>
      </c>
      <c r="M115" s="8">
        <v>0</v>
      </c>
      <c r="N115" s="8">
        <f t="shared" ref="N115:N116" si="78">E115*50/100</f>
        <v>12</v>
      </c>
      <c r="O115" s="27">
        <v>0</v>
      </c>
      <c r="P115" s="8">
        <v>1</v>
      </c>
      <c r="Q115" s="8">
        <v>0</v>
      </c>
      <c r="R115" s="8">
        <f t="shared" si="77"/>
        <v>24</v>
      </c>
    </row>
    <row r="116" spans="1:18" x14ac:dyDescent="0.25">
      <c r="A116" s="8" t="s">
        <v>77</v>
      </c>
      <c r="B116" s="8">
        <v>517</v>
      </c>
      <c r="C116" s="18">
        <v>241</v>
      </c>
      <c r="D116" s="20" t="s">
        <v>80</v>
      </c>
      <c r="E116" s="8">
        <v>24</v>
      </c>
      <c r="F116" s="8">
        <v>8</v>
      </c>
      <c r="G116" s="8">
        <v>1</v>
      </c>
      <c r="H116" s="8">
        <v>1</v>
      </c>
      <c r="I116" s="8">
        <v>1</v>
      </c>
      <c r="J116" s="8">
        <v>0</v>
      </c>
      <c r="K116" s="8">
        <v>0</v>
      </c>
      <c r="L116" s="8">
        <v>1</v>
      </c>
      <c r="M116" s="8">
        <v>0</v>
      </c>
      <c r="N116" s="8">
        <f t="shared" si="78"/>
        <v>12</v>
      </c>
      <c r="O116" s="27">
        <v>0</v>
      </c>
      <c r="P116" s="8">
        <v>1</v>
      </c>
      <c r="Q116" s="8">
        <v>0</v>
      </c>
      <c r="R116" s="8">
        <f t="shared" si="77"/>
        <v>24</v>
      </c>
    </row>
    <row r="117" spans="1:18" x14ac:dyDescent="0.25">
      <c r="A117" s="8"/>
      <c r="B117" s="8"/>
      <c r="C117" s="8"/>
      <c r="D117" s="8"/>
      <c r="E117" s="1">
        <f>E113+E114+E115+E116</f>
        <v>93</v>
      </c>
      <c r="F117" s="1">
        <f t="shared" ref="F117:Q117" si="79">F113+F114+F115+F116</f>
        <v>33</v>
      </c>
      <c r="G117" s="1">
        <f t="shared" si="79"/>
        <v>3</v>
      </c>
      <c r="H117" s="1">
        <f t="shared" si="79"/>
        <v>3</v>
      </c>
      <c r="I117" s="1">
        <f t="shared" si="79"/>
        <v>1</v>
      </c>
      <c r="J117" s="1">
        <f t="shared" si="79"/>
        <v>0</v>
      </c>
      <c r="K117" s="1">
        <f t="shared" si="79"/>
        <v>1</v>
      </c>
      <c r="L117" s="1">
        <f t="shared" si="79"/>
        <v>7</v>
      </c>
      <c r="M117" s="1">
        <f t="shared" si="79"/>
        <v>1</v>
      </c>
      <c r="N117" s="1">
        <f t="shared" si="79"/>
        <v>39</v>
      </c>
      <c r="O117" s="1">
        <f t="shared" si="79"/>
        <v>5</v>
      </c>
      <c r="P117" s="1">
        <f t="shared" si="79"/>
        <v>4</v>
      </c>
      <c r="Q117" s="1">
        <f t="shared" si="79"/>
        <v>0</v>
      </c>
      <c r="R117" s="8">
        <f t="shared" si="77"/>
        <v>93</v>
      </c>
    </row>
    <row r="118" spans="1:18" x14ac:dyDescent="0.25">
      <c r="A118" s="8"/>
      <c r="B118" s="8"/>
      <c r="C118" s="8"/>
      <c r="D118" s="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3"/>
      <c r="P118" s="1"/>
      <c r="Q118" s="1"/>
      <c r="R118" s="28"/>
    </row>
    <row r="119" spans="1:18" x14ac:dyDescent="0.25">
      <c r="A119" s="8" t="s">
        <v>81</v>
      </c>
      <c r="B119" s="8">
        <v>518</v>
      </c>
      <c r="C119" s="8">
        <v>241</v>
      </c>
      <c r="D119" s="8" t="s">
        <v>82</v>
      </c>
      <c r="E119" s="8">
        <v>20</v>
      </c>
      <c r="F119" s="8">
        <v>7</v>
      </c>
      <c r="G119" s="8">
        <v>1</v>
      </c>
      <c r="H119" s="8">
        <v>1</v>
      </c>
      <c r="I119" s="8">
        <v>0</v>
      </c>
      <c r="J119" s="8">
        <v>0</v>
      </c>
      <c r="K119" s="8">
        <v>0</v>
      </c>
      <c r="L119" s="8">
        <v>0</v>
      </c>
      <c r="M119" s="8">
        <v>1</v>
      </c>
      <c r="N119" s="8">
        <f>E119*50/100</f>
        <v>10</v>
      </c>
      <c r="O119" s="27">
        <v>0</v>
      </c>
      <c r="P119" s="8">
        <v>1</v>
      </c>
      <c r="Q119" s="8">
        <v>0</v>
      </c>
      <c r="R119" s="8">
        <f t="shared" si="77"/>
        <v>20</v>
      </c>
    </row>
    <row r="120" spans="1:18" x14ac:dyDescent="0.25">
      <c r="A120" s="8" t="s">
        <v>81</v>
      </c>
      <c r="B120" s="8">
        <v>518</v>
      </c>
      <c r="C120" s="8">
        <v>210</v>
      </c>
      <c r="D120" s="8" t="s">
        <v>83</v>
      </c>
      <c r="E120" s="8">
        <v>20</v>
      </c>
      <c r="F120" s="8">
        <f>E120*50/100</f>
        <v>10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1</v>
      </c>
      <c r="M120" s="8">
        <v>3</v>
      </c>
      <c r="N120" s="8">
        <f t="shared" ref="N120" si="80">E120*20/100</f>
        <v>4</v>
      </c>
      <c r="O120" s="8">
        <f>E120*10/100</f>
        <v>2</v>
      </c>
      <c r="P120" s="7">
        <f t="shared" ref="P120" si="81">E120*5/100</f>
        <v>1</v>
      </c>
      <c r="Q120" s="7">
        <v>0</v>
      </c>
      <c r="R120" s="8">
        <f t="shared" si="77"/>
        <v>20</v>
      </c>
    </row>
    <row r="121" spans="1:18" x14ac:dyDescent="0.25">
      <c r="A121" s="8"/>
      <c r="B121" s="8"/>
      <c r="C121" s="8"/>
      <c r="D121" s="8"/>
      <c r="E121" s="1">
        <f>E118+E119+E120</f>
        <v>40</v>
      </c>
      <c r="F121" s="1">
        <f t="shared" ref="F121:Q121" si="82">F118+F119+F120</f>
        <v>17</v>
      </c>
      <c r="G121" s="1">
        <f t="shared" si="82"/>
        <v>1</v>
      </c>
      <c r="H121" s="1">
        <f t="shared" si="82"/>
        <v>1</v>
      </c>
      <c r="I121" s="1">
        <f t="shared" si="82"/>
        <v>0</v>
      </c>
      <c r="J121" s="1">
        <f t="shared" si="82"/>
        <v>0</v>
      </c>
      <c r="K121" s="1">
        <f t="shared" si="82"/>
        <v>0</v>
      </c>
      <c r="L121" s="1">
        <f t="shared" si="82"/>
        <v>1</v>
      </c>
      <c r="M121" s="1">
        <f t="shared" si="82"/>
        <v>4</v>
      </c>
      <c r="N121" s="1">
        <f t="shared" si="82"/>
        <v>14</v>
      </c>
      <c r="O121" s="1">
        <f t="shared" si="82"/>
        <v>2</v>
      </c>
      <c r="P121" s="1">
        <f t="shared" si="82"/>
        <v>2</v>
      </c>
      <c r="Q121" s="1">
        <f t="shared" si="82"/>
        <v>0</v>
      </c>
      <c r="R121" s="8">
        <f t="shared" si="77"/>
        <v>40</v>
      </c>
    </row>
    <row r="122" spans="1:18" x14ac:dyDescent="0.25">
      <c r="A122" s="8"/>
      <c r="B122" s="8"/>
      <c r="C122" s="8"/>
      <c r="D122" s="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3"/>
      <c r="P122" s="1"/>
      <c r="Q122" s="1"/>
      <c r="R122" s="28"/>
    </row>
    <row r="123" spans="1:18" x14ac:dyDescent="0.25">
      <c r="A123" s="30" t="s">
        <v>84</v>
      </c>
      <c r="B123" s="30">
        <v>512</v>
      </c>
      <c r="C123" s="30">
        <v>236</v>
      </c>
      <c r="D123" s="8" t="s">
        <v>85</v>
      </c>
      <c r="E123" s="7">
        <v>18</v>
      </c>
      <c r="F123" s="7">
        <v>6</v>
      </c>
      <c r="G123" s="7">
        <v>1</v>
      </c>
      <c r="H123" s="7">
        <v>1</v>
      </c>
      <c r="I123" s="7">
        <v>0</v>
      </c>
      <c r="J123" s="7">
        <v>0</v>
      </c>
      <c r="K123" s="7">
        <v>0</v>
      </c>
      <c r="L123" s="7">
        <v>1</v>
      </c>
      <c r="M123" s="7">
        <v>0</v>
      </c>
      <c r="N123" s="7">
        <f>E123/2</f>
        <v>9</v>
      </c>
      <c r="O123" s="27">
        <v>0</v>
      </c>
      <c r="P123" s="8">
        <v>0</v>
      </c>
      <c r="Q123" s="8">
        <v>1</v>
      </c>
      <c r="R123" s="8">
        <f t="shared" si="77"/>
        <v>18</v>
      </c>
    </row>
    <row r="124" spans="1:18" x14ac:dyDescent="0.25">
      <c r="A124" s="30" t="s">
        <v>84</v>
      </c>
      <c r="B124" s="30">
        <v>512</v>
      </c>
      <c r="C124" s="30">
        <v>237</v>
      </c>
      <c r="D124" s="8" t="s">
        <v>86</v>
      </c>
      <c r="E124" s="7">
        <v>30</v>
      </c>
      <c r="F124" s="7">
        <v>11</v>
      </c>
      <c r="G124" s="7">
        <v>1</v>
      </c>
      <c r="H124" s="7">
        <v>1</v>
      </c>
      <c r="I124" s="7">
        <v>0</v>
      </c>
      <c r="J124" s="7">
        <v>0</v>
      </c>
      <c r="K124" s="7">
        <v>1</v>
      </c>
      <c r="L124" s="7">
        <v>1</v>
      </c>
      <c r="M124" s="7">
        <v>0</v>
      </c>
      <c r="N124" s="7">
        <f t="shared" ref="N124:N125" si="83">E124/2</f>
        <v>15</v>
      </c>
      <c r="O124" s="27">
        <v>0</v>
      </c>
      <c r="P124" s="8">
        <v>1</v>
      </c>
      <c r="Q124" s="8">
        <v>2</v>
      </c>
      <c r="R124" s="8">
        <f t="shared" si="77"/>
        <v>30</v>
      </c>
    </row>
    <row r="125" spans="1:18" x14ac:dyDescent="0.25">
      <c r="A125" s="30" t="s">
        <v>84</v>
      </c>
      <c r="B125" s="30">
        <v>512</v>
      </c>
      <c r="C125" s="30">
        <v>226</v>
      </c>
      <c r="D125" s="8" t="s">
        <v>87</v>
      </c>
      <c r="E125" s="7">
        <v>20</v>
      </c>
      <c r="F125" s="7">
        <v>6</v>
      </c>
      <c r="G125" s="7">
        <v>1</v>
      </c>
      <c r="H125" s="7">
        <v>1</v>
      </c>
      <c r="I125" s="7">
        <v>0</v>
      </c>
      <c r="J125" s="7">
        <v>1</v>
      </c>
      <c r="K125" s="7">
        <v>0</v>
      </c>
      <c r="L125" s="7">
        <v>1</v>
      </c>
      <c r="M125" s="7">
        <v>0</v>
      </c>
      <c r="N125" s="7">
        <f t="shared" si="83"/>
        <v>10</v>
      </c>
      <c r="O125" s="27">
        <v>0</v>
      </c>
      <c r="P125" s="8">
        <v>1</v>
      </c>
      <c r="Q125" s="8">
        <f t="shared" ref="Q125" si="84">N125*10/100</f>
        <v>1</v>
      </c>
      <c r="R125" s="8">
        <f t="shared" si="77"/>
        <v>20</v>
      </c>
    </row>
    <row r="126" spans="1:18" x14ac:dyDescent="0.25">
      <c r="A126" s="30" t="s">
        <v>84</v>
      </c>
      <c r="B126" s="30">
        <v>512</v>
      </c>
      <c r="C126" s="30">
        <v>238</v>
      </c>
      <c r="D126" s="8" t="s">
        <v>88</v>
      </c>
      <c r="E126" s="7">
        <v>15</v>
      </c>
      <c r="F126" s="7">
        <v>4</v>
      </c>
      <c r="G126" s="7">
        <v>1</v>
      </c>
      <c r="H126" s="7">
        <v>0</v>
      </c>
      <c r="I126" s="7">
        <v>1</v>
      </c>
      <c r="J126" s="7">
        <v>0</v>
      </c>
      <c r="K126" s="7">
        <v>0</v>
      </c>
      <c r="L126" s="7">
        <v>1</v>
      </c>
      <c r="M126" s="7">
        <v>0</v>
      </c>
      <c r="N126" s="7">
        <v>8</v>
      </c>
      <c r="O126" s="27">
        <v>0</v>
      </c>
      <c r="P126" s="8">
        <v>0</v>
      </c>
      <c r="Q126" s="8">
        <v>0</v>
      </c>
      <c r="R126" s="8">
        <f t="shared" si="77"/>
        <v>15</v>
      </c>
    </row>
    <row r="127" spans="1:18" x14ac:dyDescent="0.25">
      <c r="A127" s="30"/>
      <c r="B127" s="30"/>
      <c r="C127" s="30"/>
      <c r="D127" s="8"/>
      <c r="E127" s="1">
        <f>E123+E124+E125+E126</f>
        <v>83</v>
      </c>
      <c r="F127" s="1">
        <f t="shared" ref="F127:Q127" si="85">F123+F124+F125+F126</f>
        <v>27</v>
      </c>
      <c r="G127" s="1">
        <f t="shared" si="85"/>
        <v>4</v>
      </c>
      <c r="H127" s="1">
        <f t="shared" si="85"/>
        <v>3</v>
      </c>
      <c r="I127" s="1">
        <f t="shared" si="85"/>
        <v>1</v>
      </c>
      <c r="J127" s="1">
        <f t="shared" si="85"/>
        <v>1</v>
      </c>
      <c r="K127" s="1">
        <f t="shared" si="85"/>
        <v>1</v>
      </c>
      <c r="L127" s="1">
        <f t="shared" si="85"/>
        <v>4</v>
      </c>
      <c r="M127" s="1">
        <f t="shared" si="85"/>
        <v>0</v>
      </c>
      <c r="N127" s="1">
        <f t="shared" si="85"/>
        <v>42</v>
      </c>
      <c r="O127" s="1">
        <f t="shared" si="85"/>
        <v>0</v>
      </c>
      <c r="P127" s="1">
        <f t="shared" si="85"/>
        <v>2</v>
      </c>
      <c r="Q127" s="1">
        <f t="shared" si="85"/>
        <v>4</v>
      </c>
      <c r="R127" s="8">
        <f t="shared" si="77"/>
        <v>83</v>
      </c>
    </row>
    <row r="128" spans="1:18" x14ac:dyDescent="0.25">
      <c r="A128" s="30"/>
      <c r="B128" s="30"/>
      <c r="C128" s="30"/>
      <c r="D128" s="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3"/>
      <c r="P128" s="1"/>
      <c r="Q128" s="1"/>
      <c r="R128" s="21"/>
    </row>
    <row r="129" spans="1:18" x14ac:dyDescent="0.25">
      <c r="A129" s="8" t="s">
        <v>89</v>
      </c>
      <c r="B129" s="8">
        <v>548</v>
      </c>
      <c r="C129" s="8">
        <v>221</v>
      </c>
      <c r="D129" s="8" t="s">
        <v>90</v>
      </c>
      <c r="E129" s="7">
        <v>10</v>
      </c>
      <c r="F129" s="7">
        <f>E129*40%</f>
        <v>4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1</v>
      </c>
      <c r="M129" s="7">
        <v>1</v>
      </c>
      <c r="N129" s="7">
        <v>2</v>
      </c>
      <c r="O129" s="7">
        <v>2</v>
      </c>
      <c r="P129" s="27">
        <v>1</v>
      </c>
      <c r="Q129" s="31">
        <v>0</v>
      </c>
      <c r="R129" s="8">
        <f t="shared" ref="R129:R133" si="86">F129+G129+H129+I129+J129+K129+L129+M129+N129+O129</f>
        <v>10</v>
      </c>
    </row>
    <row r="130" spans="1:18" x14ac:dyDescent="0.25">
      <c r="A130" s="30"/>
      <c r="B130" s="30"/>
      <c r="C130" s="30"/>
      <c r="D130" s="8"/>
      <c r="E130" s="32">
        <f>E129</f>
        <v>10</v>
      </c>
      <c r="F130" s="32">
        <f t="shared" ref="F130:Q130" si="87">F129</f>
        <v>4</v>
      </c>
      <c r="G130" s="32">
        <f t="shared" si="87"/>
        <v>0</v>
      </c>
      <c r="H130" s="32">
        <f t="shared" si="87"/>
        <v>0</v>
      </c>
      <c r="I130" s="32">
        <f t="shared" si="87"/>
        <v>0</v>
      </c>
      <c r="J130" s="32">
        <f t="shared" si="87"/>
        <v>0</v>
      </c>
      <c r="K130" s="32">
        <f t="shared" si="87"/>
        <v>0</v>
      </c>
      <c r="L130" s="32">
        <f t="shared" si="87"/>
        <v>1</v>
      </c>
      <c r="M130" s="32">
        <f t="shared" si="87"/>
        <v>1</v>
      </c>
      <c r="N130" s="32">
        <f t="shared" si="87"/>
        <v>2</v>
      </c>
      <c r="O130" s="32">
        <f t="shared" si="87"/>
        <v>2</v>
      </c>
      <c r="P130" s="32">
        <f t="shared" si="87"/>
        <v>1</v>
      </c>
      <c r="Q130" s="32">
        <f t="shared" si="87"/>
        <v>0</v>
      </c>
      <c r="R130" s="8">
        <f t="shared" si="86"/>
        <v>10</v>
      </c>
    </row>
    <row r="131" spans="1:18" x14ac:dyDescent="0.25">
      <c r="A131" s="30"/>
      <c r="B131" s="30"/>
      <c r="C131" s="30"/>
      <c r="D131" s="8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/>
      <c r="P131" s="32"/>
      <c r="Q131" s="32"/>
      <c r="R131" s="21"/>
    </row>
    <row r="132" spans="1:18" x14ac:dyDescent="0.25">
      <c r="A132" s="8" t="s">
        <v>91</v>
      </c>
      <c r="B132" s="8">
        <v>549</v>
      </c>
      <c r="C132" s="8">
        <v>221</v>
      </c>
      <c r="D132" s="8" t="s">
        <v>90</v>
      </c>
      <c r="E132" s="8">
        <v>12</v>
      </c>
      <c r="F132" s="7">
        <v>6</v>
      </c>
      <c r="G132" s="7">
        <v>0</v>
      </c>
      <c r="H132" s="7">
        <v>0</v>
      </c>
      <c r="I132" s="7">
        <f t="shared" ref="I132:K132" si="88">H132*40%</f>
        <v>0</v>
      </c>
      <c r="J132" s="7">
        <f t="shared" si="88"/>
        <v>0</v>
      </c>
      <c r="K132" s="7">
        <f t="shared" si="88"/>
        <v>0</v>
      </c>
      <c r="L132" s="7">
        <v>1</v>
      </c>
      <c r="M132" s="7">
        <v>1</v>
      </c>
      <c r="N132" s="7">
        <v>2</v>
      </c>
      <c r="O132" s="7">
        <v>2</v>
      </c>
      <c r="P132" s="7">
        <v>1</v>
      </c>
      <c r="Q132" s="7">
        <v>0</v>
      </c>
      <c r="R132" s="8">
        <f t="shared" si="86"/>
        <v>12</v>
      </c>
    </row>
    <row r="133" spans="1:18" x14ac:dyDescent="0.25">
      <c r="E133" s="32">
        <f>E132</f>
        <v>12</v>
      </c>
      <c r="F133" s="32">
        <f t="shared" ref="F133:Q133" si="89">F132</f>
        <v>6</v>
      </c>
      <c r="G133" s="32">
        <f t="shared" si="89"/>
        <v>0</v>
      </c>
      <c r="H133" s="32">
        <f t="shared" si="89"/>
        <v>0</v>
      </c>
      <c r="I133" s="32">
        <f t="shared" si="89"/>
        <v>0</v>
      </c>
      <c r="J133" s="32">
        <f t="shared" si="89"/>
        <v>0</v>
      </c>
      <c r="K133" s="32">
        <f t="shared" si="89"/>
        <v>0</v>
      </c>
      <c r="L133" s="32">
        <f t="shared" si="89"/>
        <v>1</v>
      </c>
      <c r="M133" s="32">
        <f t="shared" si="89"/>
        <v>1</v>
      </c>
      <c r="N133" s="32">
        <f t="shared" si="89"/>
        <v>2</v>
      </c>
      <c r="O133" s="32">
        <f t="shared" si="89"/>
        <v>2</v>
      </c>
      <c r="P133" s="32">
        <f t="shared" si="89"/>
        <v>1</v>
      </c>
      <c r="Q133" s="32">
        <f t="shared" si="89"/>
        <v>0</v>
      </c>
      <c r="R133" s="8">
        <f t="shared" si="86"/>
        <v>12</v>
      </c>
    </row>
    <row r="134" spans="1:18" x14ac:dyDescent="0.25">
      <c r="P134" s="8"/>
      <c r="R134" s="28"/>
    </row>
    <row r="135" spans="1:18" x14ac:dyDescent="0.25">
      <c r="A135" s="34" t="s">
        <v>92</v>
      </c>
      <c r="B135" s="34">
        <v>519</v>
      </c>
      <c r="C135" s="34">
        <v>210</v>
      </c>
      <c r="D135" s="8" t="s">
        <v>93</v>
      </c>
      <c r="E135" s="5">
        <v>20</v>
      </c>
      <c r="F135" s="7">
        <v>6</v>
      </c>
      <c r="G135" s="7">
        <v>1</v>
      </c>
      <c r="H135" s="7">
        <v>1</v>
      </c>
      <c r="I135" s="7">
        <v>0</v>
      </c>
      <c r="J135" s="7">
        <v>0</v>
      </c>
      <c r="K135" s="7">
        <v>0</v>
      </c>
      <c r="L135" s="7">
        <v>1</v>
      </c>
      <c r="M135" s="7">
        <v>1</v>
      </c>
      <c r="N135" s="7">
        <f t="shared" ref="N135:N137" si="90">E135/2</f>
        <v>10</v>
      </c>
      <c r="O135" s="27">
        <v>0</v>
      </c>
      <c r="P135" s="8">
        <v>1</v>
      </c>
      <c r="Q135" s="8">
        <f t="shared" ref="Q135:Q137" si="91">N135*10/100</f>
        <v>1</v>
      </c>
      <c r="R135" s="8">
        <f t="shared" ref="R135:R137" si="92">F135+G135+H135+I135+J135+K135+L135+M135+N135+O135</f>
        <v>20</v>
      </c>
    </row>
    <row r="136" spans="1:18" x14ac:dyDescent="0.25">
      <c r="A136" s="34" t="s">
        <v>92</v>
      </c>
      <c r="B136" s="34">
        <v>519</v>
      </c>
      <c r="C136" s="34">
        <v>223</v>
      </c>
      <c r="D136" s="8" t="s">
        <v>51</v>
      </c>
      <c r="E136" s="5">
        <v>15</v>
      </c>
      <c r="F136" s="7">
        <v>4</v>
      </c>
      <c r="G136" s="7">
        <v>1</v>
      </c>
      <c r="H136" s="7">
        <v>1</v>
      </c>
      <c r="I136" s="7">
        <v>0</v>
      </c>
      <c r="J136" s="7">
        <v>0</v>
      </c>
      <c r="K136" s="7">
        <v>0</v>
      </c>
      <c r="L136" s="7">
        <v>1</v>
      </c>
      <c r="M136" s="7">
        <v>0</v>
      </c>
      <c r="N136" s="7">
        <v>8</v>
      </c>
      <c r="O136" s="27">
        <v>0</v>
      </c>
      <c r="P136" s="8">
        <v>0</v>
      </c>
      <c r="Q136" s="8">
        <v>1</v>
      </c>
      <c r="R136" s="8">
        <f t="shared" si="92"/>
        <v>15</v>
      </c>
    </row>
    <row r="137" spans="1:18" x14ac:dyDescent="0.25">
      <c r="A137" s="34" t="s">
        <v>92</v>
      </c>
      <c r="B137" s="34">
        <v>519</v>
      </c>
      <c r="C137" s="34">
        <v>209</v>
      </c>
      <c r="D137" s="8" t="s">
        <v>94</v>
      </c>
      <c r="E137" s="12">
        <v>20</v>
      </c>
      <c r="F137" s="7">
        <v>7</v>
      </c>
      <c r="G137" s="7">
        <v>1</v>
      </c>
      <c r="H137" s="7">
        <v>1</v>
      </c>
      <c r="I137" s="7">
        <v>0</v>
      </c>
      <c r="J137" s="7">
        <v>0</v>
      </c>
      <c r="K137" s="7">
        <v>0</v>
      </c>
      <c r="L137" s="7">
        <v>1</v>
      </c>
      <c r="M137" s="7">
        <v>0</v>
      </c>
      <c r="N137" s="7">
        <f t="shared" si="90"/>
        <v>10</v>
      </c>
      <c r="O137" s="27">
        <v>0</v>
      </c>
      <c r="P137" s="8">
        <v>1</v>
      </c>
      <c r="Q137" s="8">
        <f t="shared" si="91"/>
        <v>1</v>
      </c>
      <c r="R137" s="8">
        <f t="shared" si="92"/>
        <v>20</v>
      </c>
    </row>
    <row r="138" spans="1:18" x14ac:dyDescent="0.25">
      <c r="A138" s="34"/>
      <c r="B138" s="34"/>
      <c r="C138" s="34"/>
      <c r="D138" s="8"/>
      <c r="E138" s="32">
        <f>E135+E136+E137</f>
        <v>55</v>
      </c>
      <c r="F138" s="32">
        <f t="shared" ref="F138:R138" si="93">F135+F136+F137</f>
        <v>17</v>
      </c>
      <c r="G138" s="32">
        <f t="shared" si="93"/>
        <v>3</v>
      </c>
      <c r="H138" s="32">
        <f t="shared" si="93"/>
        <v>3</v>
      </c>
      <c r="I138" s="32">
        <f t="shared" si="93"/>
        <v>0</v>
      </c>
      <c r="J138" s="32">
        <f t="shared" si="93"/>
        <v>0</v>
      </c>
      <c r="K138" s="32">
        <f t="shared" si="93"/>
        <v>0</v>
      </c>
      <c r="L138" s="32">
        <f t="shared" si="93"/>
        <v>3</v>
      </c>
      <c r="M138" s="32">
        <f t="shared" si="93"/>
        <v>1</v>
      </c>
      <c r="N138" s="32">
        <f t="shared" si="93"/>
        <v>28</v>
      </c>
      <c r="O138" s="32">
        <f t="shared" si="93"/>
        <v>0</v>
      </c>
      <c r="P138" s="32">
        <f t="shared" si="93"/>
        <v>2</v>
      </c>
      <c r="Q138" s="32">
        <f t="shared" si="93"/>
        <v>3</v>
      </c>
      <c r="R138" s="32">
        <f t="shared" si="93"/>
        <v>55</v>
      </c>
    </row>
    <row r="139" spans="1:18" x14ac:dyDescent="0.25">
      <c r="A139" s="34"/>
      <c r="B139" s="34"/>
      <c r="C139" s="34"/>
      <c r="D139" s="8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/>
      <c r="P139" s="32"/>
      <c r="Q139" s="32"/>
      <c r="R139" s="21"/>
    </row>
    <row r="140" spans="1:18" x14ac:dyDescent="0.25">
      <c r="A140" s="27" t="s">
        <v>95</v>
      </c>
      <c r="B140" s="27">
        <v>520</v>
      </c>
      <c r="C140" s="27">
        <v>223</v>
      </c>
      <c r="D140" s="8" t="s">
        <v>51</v>
      </c>
      <c r="E140" s="8">
        <v>20</v>
      </c>
      <c r="F140" s="7">
        <v>7</v>
      </c>
      <c r="G140" s="7">
        <v>1</v>
      </c>
      <c r="H140" s="7">
        <v>1</v>
      </c>
      <c r="I140" s="7">
        <v>0</v>
      </c>
      <c r="J140" s="7">
        <v>0</v>
      </c>
      <c r="K140" s="7">
        <v>0</v>
      </c>
      <c r="L140" s="7">
        <v>1</v>
      </c>
      <c r="M140" s="7">
        <v>0</v>
      </c>
      <c r="N140" s="7">
        <f t="shared" ref="N140" si="94">E140/2</f>
        <v>10</v>
      </c>
      <c r="O140" s="27">
        <v>0</v>
      </c>
      <c r="P140" s="8">
        <v>1</v>
      </c>
      <c r="Q140" s="8">
        <f t="shared" ref="Q140" si="95">N140*10/100</f>
        <v>1</v>
      </c>
      <c r="R140" s="8">
        <f t="shared" ref="R140:R141" si="96">F140+G140+H140+I140+J140+K140+L140+M140+N140+O140</f>
        <v>20</v>
      </c>
    </row>
    <row r="141" spans="1:18" x14ac:dyDescent="0.25">
      <c r="A141" s="27"/>
      <c r="B141" s="27"/>
      <c r="C141" s="27"/>
      <c r="D141" s="8"/>
      <c r="E141" s="32">
        <f>E140</f>
        <v>20</v>
      </c>
      <c r="F141" s="32">
        <f t="shared" ref="F141:Q141" si="97">F140</f>
        <v>7</v>
      </c>
      <c r="G141" s="32">
        <f t="shared" si="97"/>
        <v>1</v>
      </c>
      <c r="H141" s="32">
        <f t="shared" si="97"/>
        <v>1</v>
      </c>
      <c r="I141" s="32">
        <f t="shared" si="97"/>
        <v>0</v>
      </c>
      <c r="J141" s="32">
        <f t="shared" si="97"/>
        <v>0</v>
      </c>
      <c r="K141" s="32">
        <f t="shared" si="97"/>
        <v>0</v>
      </c>
      <c r="L141" s="32">
        <f t="shared" si="97"/>
        <v>1</v>
      </c>
      <c r="M141" s="32">
        <f t="shared" si="97"/>
        <v>0</v>
      </c>
      <c r="N141" s="32">
        <f t="shared" si="97"/>
        <v>10</v>
      </c>
      <c r="O141" s="32">
        <f t="shared" si="97"/>
        <v>0</v>
      </c>
      <c r="P141" s="32">
        <f t="shared" si="97"/>
        <v>1</v>
      </c>
      <c r="Q141" s="32">
        <f t="shared" si="97"/>
        <v>1</v>
      </c>
      <c r="R141" s="8">
        <f t="shared" si="96"/>
        <v>20</v>
      </c>
    </row>
    <row r="142" spans="1:18" x14ac:dyDescent="0.25">
      <c r="A142" s="27"/>
      <c r="B142" s="27"/>
      <c r="C142" s="27"/>
      <c r="D142" s="8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/>
      <c r="P142" s="32"/>
      <c r="Q142" s="32"/>
      <c r="R142" s="28"/>
    </row>
    <row r="143" spans="1:18" x14ac:dyDescent="0.25">
      <c r="A143" s="34" t="s">
        <v>96</v>
      </c>
      <c r="B143" s="34">
        <v>521</v>
      </c>
      <c r="C143" s="34">
        <v>223</v>
      </c>
      <c r="D143" s="8" t="s">
        <v>19</v>
      </c>
      <c r="E143" s="12">
        <v>24</v>
      </c>
      <c r="F143" s="7">
        <v>8</v>
      </c>
      <c r="G143" s="7">
        <v>1</v>
      </c>
      <c r="H143" s="7">
        <v>1</v>
      </c>
      <c r="I143" s="7">
        <v>0</v>
      </c>
      <c r="J143" s="7">
        <v>1</v>
      </c>
      <c r="K143" s="7">
        <v>0</v>
      </c>
      <c r="L143" s="7">
        <v>1</v>
      </c>
      <c r="M143" s="7">
        <v>0</v>
      </c>
      <c r="N143" s="7">
        <f t="shared" ref="N143:N145" si="98">E143/2</f>
        <v>12</v>
      </c>
      <c r="O143" s="27">
        <v>0</v>
      </c>
      <c r="P143" s="8">
        <v>1</v>
      </c>
      <c r="Q143" s="8">
        <v>1</v>
      </c>
      <c r="R143" s="8">
        <f t="shared" ref="R143:R146" si="99">F143+G143+H143+I143+J143+K143+L143+M143+N143+O143</f>
        <v>24</v>
      </c>
    </row>
    <row r="144" spans="1:18" x14ac:dyDescent="0.25">
      <c r="A144" s="34" t="s">
        <v>96</v>
      </c>
      <c r="B144" s="34">
        <v>521</v>
      </c>
      <c r="C144" s="34">
        <v>222</v>
      </c>
      <c r="D144" s="8" t="s">
        <v>56</v>
      </c>
      <c r="E144" s="12">
        <v>24</v>
      </c>
      <c r="F144" s="7">
        <v>8</v>
      </c>
      <c r="G144" s="7">
        <v>1</v>
      </c>
      <c r="H144" s="7">
        <v>1</v>
      </c>
      <c r="I144" s="7">
        <v>1</v>
      </c>
      <c r="J144" s="7">
        <v>0</v>
      </c>
      <c r="K144" s="7">
        <v>0</v>
      </c>
      <c r="L144" s="7">
        <v>1</v>
      </c>
      <c r="M144" s="7">
        <v>0</v>
      </c>
      <c r="N144" s="7">
        <f t="shared" si="98"/>
        <v>12</v>
      </c>
      <c r="O144" s="27">
        <v>0</v>
      </c>
      <c r="P144" s="8">
        <v>1</v>
      </c>
      <c r="Q144" s="8">
        <v>1</v>
      </c>
      <c r="R144" s="8">
        <f t="shared" si="99"/>
        <v>24</v>
      </c>
    </row>
    <row r="145" spans="1:18" x14ac:dyDescent="0.25">
      <c r="A145" s="34" t="s">
        <v>96</v>
      </c>
      <c r="B145" s="34">
        <v>521</v>
      </c>
      <c r="C145" s="34">
        <v>203</v>
      </c>
      <c r="D145" s="8" t="s">
        <v>48</v>
      </c>
      <c r="E145" s="8">
        <v>12</v>
      </c>
      <c r="F145" s="7">
        <v>4</v>
      </c>
      <c r="G145" s="7">
        <v>1</v>
      </c>
      <c r="H145" s="7">
        <v>0</v>
      </c>
      <c r="I145" s="7">
        <v>0</v>
      </c>
      <c r="J145" s="7">
        <v>0</v>
      </c>
      <c r="K145" s="7">
        <v>0</v>
      </c>
      <c r="L145" s="7">
        <v>1</v>
      </c>
      <c r="M145" s="7">
        <v>0</v>
      </c>
      <c r="N145" s="7">
        <f t="shared" si="98"/>
        <v>6</v>
      </c>
      <c r="O145" s="27">
        <v>0</v>
      </c>
      <c r="P145" s="8">
        <v>0</v>
      </c>
      <c r="Q145" s="8">
        <v>1</v>
      </c>
      <c r="R145" s="8">
        <f t="shared" si="99"/>
        <v>12</v>
      </c>
    </row>
    <row r="146" spans="1:18" x14ac:dyDescent="0.25">
      <c r="A146" s="35"/>
      <c r="B146" s="35"/>
      <c r="C146" s="35"/>
      <c r="D146" s="22"/>
      <c r="E146" s="32">
        <f>E143+E144+E145</f>
        <v>60</v>
      </c>
      <c r="F146" s="32">
        <f t="shared" ref="F146:Q146" si="100">F143+F144+F145</f>
        <v>20</v>
      </c>
      <c r="G146" s="32">
        <f t="shared" si="100"/>
        <v>3</v>
      </c>
      <c r="H146" s="32">
        <f t="shared" si="100"/>
        <v>2</v>
      </c>
      <c r="I146" s="32">
        <f t="shared" si="100"/>
        <v>1</v>
      </c>
      <c r="J146" s="32">
        <f t="shared" si="100"/>
        <v>1</v>
      </c>
      <c r="K146" s="32">
        <f t="shared" si="100"/>
        <v>0</v>
      </c>
      <c r="L146" s="32">
        <f t="shared" si="100"/>
        <v>3</v>
      </c>
      <c r="M146" s="32">
        <f t="shared" si="100"/>
        <v>0</v>
      </c>
      <c r="N146" s="32">
        <f t="shared" si="100"/>
        <v>30</v>
      </c>
      <c r="O146" s="32">
        <f t="shared" si="100"/>
        <v>0</v>
      </c>
      <c r="P146" s="32">
        <f t="shared" si="100"/>
        <v>2</v>
      </c>
      <c r="Q146" s="32">
        <f t="shared" si="100"/>
        <v>3</v>
      </c>
      <c r="R146" s="8">
        <f t="shared" si="99"/>
        <v>60</v>
      </c>
    </row>
    <row r="147" spans="1:18" x14ac:dyDescent="0.25">
      <c r="A147" s="35"/>
      <c r="B147" s="35"/>
      <c r="C147" s="35"/>
      <c r="D147" s="2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/>
      <c r="P147" s="32"/>
      <c r="Q147" s="32"/>
      <c r="R147" s="28"/>
    </row>
    <row r="148" spans="1:18" x14ac:dyDescent="0.25">
      <c r="A148" s="34" t="s">
        <v>97</v>
      </c>
      <c r="B148" s="34">
        <v>523</v>
      </c>
      <c r="C148" s="34">
        <v>223</v>
      </c>
      <c r="D148" s="8" t="s">
        <v>19</v>
      </c>
      <c r="E148" s="8">
        <v>30</v>
      </c>
      <c r="F148" s="31">
        <v>8</v>
      </c>
      <c r="G148" s="31">
        <v>3</v>
      </c>
      <c r="H148" s="31">
        <v>2</v>
      </c>
      <c r="I148" s="31">
        <v>1</v>
      </c>
      <c r="J148" s="31">
        <v>0</v>
      </c>
      <c r="K148" s="31">
        <v>0</v>
      </c>
      <c r="L148" s="8">
        <v>1</v>
      </c>
      <c r="M148" s="8">
        <v>0</v>
      </c>
      <c r="N148" s="8">
        <v>15</v>
      </c>
      <c r="O148" s="27">
        <v>0</v>
      </c>
      <c r="P148" s="31">
        <v>1</v>
      </c>
      <c r="Q148" s="8">
        <v>2</v>
      </c>
      <c r="R148" s="8">
        <f t="shared" ref="R148:R152" si="101">F148+G148+H148+I148+J148+K148+L148+M148+N148+O148</f>
        <v>30</v>
      </c>
    </row>
    <row r="149" spans="1:18" x14ac:dyDescent="0.25">
      <c r="A149" s="34" t="s">
        <v>97</v>
      </c>
      <c r="B149" s="34">
        <v>523</v>
      </c>
      <c r="C149" s="34">
        <v>210</v>
      </c>
      <c r="D149" s="8" t="s">
        <v>83</v>
      </c>
      <c r="E149" s="8">
        <v>20</v>
      </c>
      <c r="F149" s="7">
        <v>7</v>
      </c>
      <c r="G149" s="7">
        <v>1</v>
      </c>
      <c r="H149" s="7">
        <v>1</v>
      </c>
      <c r="I149" s="7">
        <v>0</v>
      </c>
      <c r="J149" s="7">
        <v>0</v>
      </c>
      <c r="K149" s="7">
        <v>0</v>
      </c>
      <c r="L149" s="7">
        <v>1</v>
      </c>
      <c r="M149" s="7">
        <v>0</v>
      </c>
      <c r="N149" s="7">
        <f t="shared" ref="N149" si="102">E149/2</f>
        <v>10</v>
      </c>
      <c r="O149" s="27">
        <v>0</v>
      </c>
      <c r="P149" s="8">
        <v>0</v>
      </c>
      <c r="Q149" s="8">
        <v>0</v>
      </c>
      <c r="R149" s="8">
        <f t="shared" si="101"/>
        <v>20</v>
      </c>
    </row>
    <row r="150" spans="1:18" x14ac:dyDescent="0.25">
      <c r="A150" s="34" t="s">
        <v>97</v>
      </c>
      <c r="B150" s="34">
        <v>523</v>
      </c>
      <c r="C150" s="34">
        <v>213</v>
      </c>
      <c r="D150" s="8" t="s">
        <v>98</v>
      </c>
      <c r="E150" s="8">
        <v>15</v>
      </c>
      <c r="F150" s="7">
        <v>4</v>
      </c>
      <c r="G150" s="7">
        <v>1</v>
      </c>
      <c r="H150" s="7">
        <v>1</v>
      </c>
      <c r="I150" s="7">
        <v>0</v>
      </c>
      <c r="J150" s="7">
        <v>0</v>
      </c>
      <c r="K150" s="7">
        <v>0</v>
      </c>
      <c r="L150" s="7">
        <v>1</v>
      </c>
      <c r="M150" s="7">
        <v>0</v>
      </c>
      <c r="N150" s="7">
        <v>8</v>
      </c>
      <c r="O150" s="27">
        <v>0</v>
      </c>
      <c r="P150" s="8">
        <v>0</v>
      </c>
      <c r="Q150" s="8">
        <v>1</v>
      </c>
      <c r="R150" s="8">
        <f t="shared" si="101"/>
        <v>15</v>
      </c>
    </row>
    <row r="151" spans="1:18" x14ac:dyDescent="0.25">
      <c r="A151" s="34" t="s">
        <v>97</v>
      </c>
      <c r="B151" s="34">
        <v>523</v>
      </c>
      <c r="C151" s="34">
        <v>217</v>
      </c>
      <c r="D151" s="8" t="s">
        <v>99</v>
      </c>
      <c r="E151" s="8">
        <v>20</v>
      </c>
      <c r="F151" s="7">
        <v>7</v>
      </c>
      <c r="G151" s="7">
        <v>1</v>
      </c>
      <c r="H151" s="7">
        <v>1</v>
      </c>
      <c r="I151" s="7">
        <v>0</v>
      </c>
      <c r="J151" s="7">
        <v>0</v>
      </c>
      <c r="K151" s="7">
        <v>0</v>
      </c>
      <c r="L151" s="7">
        <v>1</v>
      </c>
      <c r="M151" s="7">
        <v>0</v>
      </c>
      <c r="N151" s="7">
        <f t="shared" ref="N151" si="103">E151/2</f>
        <v>10</v>
      </c>
      <c r="O151" s="27">
        <v>0</v>
      </c>
      <c r="P151" s="8">
        <v>1</v>
      </c>
      <c r="Q151" s="8">
        <f t="shared" ref="Q151" si="104">N151*10/100</f>
        <v>1</v>
      </c>
      <c r="R151" s="8">
        <f t="shared" si="101"/>
        <v>20</v>
      </c>
    </row>
    <row r="152" spans="1:18" x14ac:dyDescent="0.25">
      <c r="A152" s="34"/>
      <c r="B152" s="34"/>
      <c r="C152" s="34"/>
      <c r="D152" s="8"/>
      <c r="E152" s="32">
        <f>E148+E149+E150+E151</f>
        <v>85</v>
      </c>
      <c r="F152" s="32">
        <f t="shared" ref="F152:Q152" si="105">F148+F149+F150+F151</f>
        <v>26</v>
      </c>
      <c r="G152" s="32">
        <f t="shared" si="105"/>
        <v>6</v>
      </c>
      <c r="H152" s="32">
        <f t="shared" si="105"/>
        <v>5</v>
      </c>
      <c r="I152" s="32">
        <f t="shared" si="105"/>
        <v>1</v>
      </c>
      <c r="J152" s="32">
        <f t="shared" si="105"/>
        <v>0</v>
      </c>
      <c r="K152" s="32">
        <f t="shared" si="105"/>
        <v>0</v>
      </c>
      <c r="L152" s="32">
        <f t="shared" si="105"/>
        <v>4</v>
      </c>
      <c r="M152" s="32">
        <f t="shared" si="105"/>
        <v>0</v>
      </c>
      <c r="N152" s="32">
        <f t="shared" si="105"/>
        <v>43</v>
      </c>
      <c r="O152" s="32">
        <f t="shared" si="105"/>
        <v>0</v>
      </c>
      <c r="P152" s="32">
        <f t="shared" si="105"/>
        <v>2</v>
      </c>
      <c r="Q152" s="32">
        <f t="shared" si="105"/>
        <v>4</v>
      </c>
      <c r="R152" s="8">
        <f t="shared" si="101"/>
        <v>85</v>
      </c>
    </row>
    <row r="153" spans="1:18" x14ac:dyDescent="0.25">
      <c r="A153" s="34"/>
      <c r="B153" s="34"/>
      <c r="C153" s="34"/>
      <c r="D153" s="8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/>
      <c r="P153" s="32"/>
      <c r="Q153" s="32"/>
      <c r="R153" s="28"/>
    </row>
    <row r="154" spans="1:18" x14ac:dyDescent="0.25">
      <c r="A154" s="27" t="s">
        <v>100</v>
      </c>
      <c r="B154" s="27">
        <v>524</v>
      </c>
      <c r="C154" s="17">
        <v>207</v>
      </c>
      <c r="D154" s="8" t="s">
        <v>101</v>
      </c>
      <c r="E154" s="32">
        <v>15</v>
      </c>
      <c r="F154" s="7">
        <v>4</v>
      </c>
      <c r="G154" s="7">
        <v>1</v>
      </c>
      <c r="H154" s="7">
        <v>1</v>
      </c>
      <c r="I154" s="7">
        <v>0</v>
      </c>
      <c r="J154" s="7">
        <v>0</v>
      </c>
      <c r="K154" s="7">
        <v>0</v>
      </c>
      <c r="L154" s="7">
        <v>1</v>
      </c>
      <c r="M154" s="7">
        <v>0</v>
      </c>
      <c r="N154" s="7">
        <v>8</v>
      </c>
      <c r="O154" s="27">
        <v>0</v>
      </c>
      <c r="P154" s="8">
        <v>0</v>
      </c>
      <c r="Q154" s="8">
        <v>1</v>
      </c>
      <c r="R154" s="8">
        <f t="shared" ref="R154:R155" si="106">F154+G154+H154+I154+J154+K154+L154+M154+N154+O154</f>
        <v>15</v>
      </c>
    </row>
    <row r="155" spans="1:18" x14ac:dyDescent="0.25">
      <c r="A155" s="27" t="s">
        <v>100</v>
      </c>
      <c r="B155" s="27">
        <v>524</v>
      </c>
      <c r="C155" s="27">
        <v>223</v>
      </c>
      <c r="D155" s="8" t="s">
        <v>51</v>
      </c>
      <c r="E155" s="12">
        <v>15</v>
      </c>
      <c r="F155" s="7">
        <v>4</v>
      </c>
      <c r="G155" s="7">
        <v>1</v>
      </c>
      <c r="H155" s="7">
        <v>1</v>
      </c>
      <c r="I155" s="7">
        <v>0</v>
      </c>
      <c r="J155" s="7">
        <v>0</v>
      </c>
      <c r="K155" s="7">
        <v>0</v>
      </c>
      <c r="L155" s="7">
        <v>1</v>
      </c>
      <c r="M155" s="7">
        <v>0</v>
      </c>
      <c r="N155" s="7">
        <v>8</v>
      </c>
      <c r="O155" s="27">
        <v>0</v>
      </c>
      <c r="P155" s="8">
        <v>1</v>
      </c>
      <c r="Q155" s="8">
        <v>1</v>
      </c>
      <c r="R155" s="8">
        <f t="shared" si="106"/>
        <v>15</v>
      </c>
    </row>
    <row r="156" spans="1:18" x14ac:dyDescent="0.25">
      <c r="A156" s="27"/>
      <c r="B156" s="27"/>
      <c r="C156" s="27"/>
      <c r="D156" s="8"/>
      <c r="E156" s="32">
        <f>E154+E155</f>
        <v>30</v>
      </c>
      <c r="F156" s="32">
        <f t="shared" ref="F156:R156" si="107">F154+F155</f>
        <v>8</v>
      </c>
      <c r="G156" s="32">
        <f t="shared" si="107"/>
        <v>2</v>
      </c>
      <c r="H156" s="32">
        <f t="shared" si="107"/>
        <v>2</v>
      </c>
      <c r="I156" s="32">
        <f t="shared" si="107"/>
        <v>0</v>
      </c>
      <c r="J156" s="32">
        <f t="shared" si="107"/>
        <v>0</v>
      </c>
      <c r="K156" s="32">
        <f t="shared" si="107"/>
        <v>0</v>
      </c>
      <c r="L156" s="32">
        <f t="shared" si="107"/>
        <v>2</v>
      </c>
      <c r="M156" s="32">
        <f t="shared" si="107"/>
        <v>0</v>
      </c>
      <c r="N156" s="32">
        <f t="shared" si="107"/>
        <v>16</v>
      </c>
      <c r="O156" s="32">
        <f t="shared" si="107"/>
        <v>0</v>
      </c>
      <c r="P156" s="32">
        <f t="shared" si="107"/>
        <v>1</v>
      </c>
      <c r="Q156" s="32">
        <f t="shared" si="107"/>
        <v>2</v>
      </c>
      <c r="R156" s="32">
        <f t="shared" si="107"/>
        <v>30</v>
      </c>
    </row>
    <row r="157" spans="1:18" x14ac:dyDescent="0.25">
      <c r="A157" s="27"/>
      <c r="B157" s="27"/>
      <c r="C157" s="27"/>
      <c r="D157" s="8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/>
      <c r="P157" s="32"/>
      <c r="Q157" s="32"/>
      <c r="R157" s="28"/>
    </row>
    <row r="158" spans="1:18" x14ac:dyDescent="0.25">
      <c r="A158" s="27" t="s">
        <v>102</v>
      </c>
      <c r="B158" s="27">
        <v>525</v>
      </c>
      <c r="C158" s="27">
        <v>209</v>
      </c>
      <c r="D158" s="8" t="s">
        <v>103</v>
      </c>
      <c r="E158" s="12">
        <v>15</v>
      </c>
      <c r="F158" s="7">
        <v>5</v>
      </c>
      <c r="G158" s="7">
        <v>1</v>
      </c>
      <c r="H158" s="7">
        <v>0</v>
      </c>
      <c r="I158" s="7">
        <v>0</v>
      </c>
      <c r="J158" s="7">
        <v>0</v>
      </c>
      <c r="K158" s="7">
        <v>0</v>
      </c>
      <c r="L158" s="7">
        <v>1</v>
      </c>
      <c r="M158" s="7">
        <v>0</v>
      </c>
      <c r="N158" s="7">
        <v>8</v>
      </c>
      <c r="O158" s="27">
        <v>0</v>
      </c>
      <c r="P158" s="8">
        <v>0</v>
      </c>
      <c r="Q158" s="8">
        <v>0</v>
      </c>
      <c r="R158" s="8">
        <f t="shared" ref="R158:R160" si="108">F158+G158+H158+I158+J158+K158+L158+M158+N158+O158</f>
        <v>15</v>
      </c>
    </row>
    <row r="159" spans="1:18" x14ac:dyDescent="0.25">
      <c r="A159" s="27" t="s">
        <v>102</v>
      </c>
      <c r="B159" s="27">
        <v>525</v>
      </c>
      <c r="C159" s="27">
        <v>223</v>
      </c>
      <c r="D159" s="8" t="s">
        <v>51</v>
      </c>
      <c r="E159" s="12">
        <v>15</v>
      </c>
      <c r="F159" s="7">
        <v>4</v>
      </c>
      <c r="G159" s="7">
        <v>1</v>
      </c>
      <c r="H159" s="7">
        <v>1</v>
      </c>
      <c r="I159" s="7">
        <v>0</v>
      </c>
      <c r="J159" s="7">
        <v>0</v>
      </c>
      <c r="K159" s="7">
        <v>0</v>
      </c>
      <c r="L159" s="7">
        <v>1</v>
      </c>
      <c r="M159" s="7">
        <v>0</v>
      </c>
      <c r="N159" s="7">
        <v>8</v>
      </c>
      <c r="O159" s="27">
        <v>0</v>
      </c>
      <c r="P159" s="8">
        <v>1</v>
      </c>
      <c r="Q159" s="8">
        <v>1</v>
      </c>
      <c r="R159" s="8">
        <f t="shared" si="108"/>
        <v>15</v>
      </c>
    </row>
    <row r="160" spans="1:18" x14ac:dyDescent="0.25">
      <c r="A160" s="27" t="s">
        <v>102</v>
      </c>
      <c r="B160" s="27">
        <v>525</v>
      </c>
      <c r="C160" s="27">
        <v>210</v>
      </c>
      <c r="D160" s="8" t="s">
        <v>83</v>
      </c>
      <c r="E160" s="12">
        <v>15</v>
      </c>
      <c r="F160" s="7">
        <v>5</v>
      </c>
      <c r="G160" s="7">
        <v>1</v>
      </c>
      <c r="H160" s="7">
        <v>1</v>
      </c>
      <c r="I160" s="7">
        <v>0</v>
      </c>
      <c r="J160" s="7">
        <v>0</v>
      </c>
      <c r="K160" s="7">
        <v>0</v>
      </c>
      <c r="L160" s="7">
        <v>1</v>
      </c>
      <c r="M160" s="7">
        <v>0</v>
      </c>
      <c r="N160" s="7">
        <v>7</v>
      </c>
      <c r="O160" s="27">
        <v>0</v>
      </c>
      <c r="P160" s="8">
        <v>0</v>
      </c>
      <c r="Q160" s="8">
        <v>1</v>
      </c>
      <c r="R160" s="8">
        <f t="shared" si="108"/>
        <v>15</v>
      </c>
    </row>
    <row r="161" spans="1:18" x14ac:dyDescent="0.25">
      <c r="A161" s="27"/>
      <c r="B161" s="27"/>
      <c r="C161" s="27"/>
      <c r="D161" s="8"/>
      <c r="E161" s="32">
        <f>E158+E159+E160</f>
        <v>45</v>
      </c>
      <c r="F161" s="32">
        <f t="shared" ref="F161:R161" si="109">F158+F159+F160</f>
        <v>14</v>
      </c>
      <c r="G161" s="32">
        <f t="shared" si="109"/>
        <v>3</v>
      </c>
      <c r="H161" s="32">
        <f t="shared" si="109"/>
        <v>2</v>
      </c>
      <c r="I161" s="32">
        <f t="shared" si="109"/>
        <v>0</v>
      </c>
      <c r="J161" s="32">
        <f t="shared" si="109"/>
        <v>0</v>
      </c>
      <c r="K161" s="32">
        <f t="shared" si="109"/>
        <v>0</v>
      </c>
      <c r="L161" s="32">
        <f t="shared" si="109"/>
        <v>3</v>
      </c>
      <c r="M161" s="32">
        <f t="shared" si="109"/>
        <v>0</v>
      </c>
      <c r="N161" s="32">
        <f t="shared" si="109"/>
        <v>23</v>
      </c>
      <c r="O161" s="32">
        <f t="shared" si="109"/>
        <v>0</v>
      </c>
      <c r="P161" s="32">
        <f t="shared" si="109"/>
        <v>1</v>
      </c>
      <c r="Q161" s="32">
        <f t="shared" si="109"/>
        <v>2</v>
      </c>
      <c r="R161" s="32">
        <f t="shared" si="109"/>
        <v>45</v>
      </c>
    </row>
    <row r="162" spans="1:18" x14ac:dyDescent="0.25">
      <c r="A162" s="27"/>
      <c r="B162" s="27"/>
      <c r="C162" s="27"/>
      <c r="D162" s="8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/>
      <c r="P162" s="32"/>
      <c r="Q162" s="32"/>
      <c r="R162" s="28"/>
    </row>
    <row r="163" spans="1:18" x14ac:dyDescent="0.25">
      <c r="A163" s="27" t="s">
        <v>104</v>
      </c>
      <c r="B163" s="27">
        <v>526</v>
      </c>
      <c r="C163" s="27">
        <v>209</v>
      </c>
      <c r="D163" s="8" t="s">
        <v>105</v>
      </c>
      <c r="E163" s="8">
        <v>20</v>
      </c>
      <c r="F163" s="7">
        <v>6</v>
      </c>
      <c r="G163" s="7">
        <v>1</v>
      </c>
      <c r="H163" s="7">
        <v>1</v>
      </c>
      <c r="I163" s="7">
        <v>0</v>
      </c>
      <c r="J163" s="7">
        <v>0</v>
      </c>
      <c r="K163" s="7">
        <v>1</v>
      </c>
      <c r="L163" s="7">
        <v>1</v>
      </c>
      <c r="M163" s="7">
        <v>0</v>
      </c>
      <c r="N163" s="7">
        <f t="shared" ref="N163:N164" si="110">E163/2</f>
        <v>10</v>
      </c>
      <c r="O163" s="27">
        <v>0</v>
      </c>
      <c r="P163" s="8">
        <v>1</v>
      </c>
      <c r="Q163" s="8">
        <f t="shared" ref="Q163:Q164" si="111">N163*10/100</f>
        <v>1</v>
      </c>
      <c r="R163" s="8">
        <f t="shared" ref="R163:R170" si="112">F163+G163+H163+I163+J163+K163+L163+M163+N163+O163</f>
        <v>20</v>
      </c>
    </row>
    <row r="164" spans="1:18" x14ac:dyDescent="0.25">
      <c r="A164" s="27" t="s">
        <v>104</v>
      </c>
      <c r="B164" s="27">
        <v>526</v>
      </c>
      <c r="C164" s="27">
        <v>210</v>
      </c>
      <c r="D164" s="8" t="s">
        <v>83</v>
      </c>
      <c r="E164" s="8">
        <v>20</v>
      </c>
      <c r="F164" s="7">
        <v>7</v>
      </c>
      <c r="G164" s="7">
        <v>1</v>
      </c>
      <c r="H164" s="7">
        <v>0</v>
      </c>
      <c r="I164" s="7">
        <v>1</v>
      </c>
      <c r="J164" s="7">
        <v>0</v>
      </c>
      <c r="K164" s="7">
        <v>0</v>
      </c>
      <c r="L164" s="7">
        <v>1</v>
      </c>
      <c r="M164" s="7">
        <v>0</v>
      </c>
      <c r="N164" s="7">
        <f t="shared" si="110"/>
        <v>10</v>
      </c>
      <c r="O164" s="27">
        <v>0</v>
      </c>
      <c r="P164" s="8">
        <v>0</v>
      </c>
      <c r="Q164" s="8">
        <f t="shared" si="111"/>
        <v>1</v>
      </c>
      <c r="R164" s="8">
        <f t="shared" si="112"/>
        <v>20</v>
      </c>
    </row>
    <row r="165" spans="1:18" x14ac:dyDescent="0.25">
      <c r="A165" s="27"/>
      <c r="B165" s="27"/>
      <c r="C165" s="27"/>
      <c r="D165" s="8"/>
      <c r="E165" s="32">
        <f>E163+E164</f>
        <v>40</v>
      </c>
      <c r="F165" s="32">
        <f t="shared" ref="F165:R165" si="113">F163+F164</f>
        <v>13</v>
      </c>
      <c r="G165" s="32">
        <f t="shared" si="113"/>
        <v>2</v>
      </c>
      <c r="H165" s="32">
        <f t="shared" si="113"/>
        <v>1</v>
      </c>
      <c r="I165" s="32">
        <f t="shared" si="113"/>
        <v>1</v>
      </c>
      <c r="J165" s="32">
        <f t="shared" si="113"/>
        <v>0</v>
      </c>
      <c r="K165" s="32">
        <f t="shared" si="113"/>
        <v>1</v>
      </c>
      <c r="L165" s="32">
        <f t="shared" si="113"/>
        <v>2</v>
      </c>
      <c r="M165" s="32">
        <f t="shared" si="113"/>
        <v>0</v>
      </c>
      <c r="N165" s="32">
        <f t="shared" si="113"/>
        <v>20</v>
      </c>
      <c r="O165" s="32">
        <f t="shared" si="113"/>
        <v>0</v>
      </c>
      <c r="P165" s="32">
        <f t="shared" si="113"/>
        <v>1</v>
      </c>
      <c r="Q165" s="32">
        <f t="shared" si="113"/>
        <v>2</v>
      </c>
      <c r="R165" s="32">
        <f t="shared" si="113"/>
        <v>40</v>
      </c>
    </row>
    <row r="166" spans="1:18" x14ac:dyDescent="0.25">
      <c r="A166" s="27"/>
      <c r="B166" s="27"/>
      <c r="C166" s="27"/>
      <c r="D166" s="8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/>
      <c r="P166" s="32"/>
      <c r="Q166" s="32"/>
      <c r="R166" s="21"/>
    </row>
    <row r="167" spans="1:18" x14ac:dyDescent="0.25">
      <c r="A167" s="27" t="s">
        <v>106</v>
      </c>
      <c r="B167" s="27">
        <v>527</v>
      </c>
      <c r="C167" s="27">
        <v>209</v>
      </c>
      <c r="D167" s="8" t="s">
        <v>105</v>
      </c>
      <c r="E167" s="8">
        <v>20</v>
      </c>
      <c r="F167" s="7">
        <v>7</v>
      </c>
      <c r="G167" s="7">
        <v>1</v>
      </c>
      <c r="H167" s="7">
        <v>1</v>
      </c>
      <c r="I167" s="7">
        <v>0</v>
      </c>
      <c r="J167" s="7">
        <v>0</v>
      </c>
      <c r="K167" s="7">
        <v>0</v>
      </c>
      <c r="L167" s="31">
        <v>1</v>
      </c>
      <c r="M167" s="7">
        <v>0</v>
      </c>
      <c r="N167" s="7">
        <f t="shared" ref="N167:N169" si="114">E167/2</f>
        <v>10</v>
      </c>
      <c r="O167" s="27">
        <v>0</v>
      </c>
      <c r="P167" s="31">
        <v>0</v>
      </c>
      <c r="Q167" s="8">
        <v>1</v>
      </c>
      <c r="R167" s="8">
        <f t="shared" si="112"/>
        <v>20</v>
      </c>
    </row>
    <row r="168" spans="1:18" x14ac:dyDescent="0.25">
      <c r="A168" s="27" t="s">
        <v>106</v>
      </c>
      <c r="B168" s="27">
        <v>527</v>
      </c>
      <c r="C168" s="27">
        <v>210</v>
      </c>
      <c r="D168" s="8" t="s">
        <v>107</v>
      </c>
      <c r="E168" s="8">
        <v>20</v>
      </c>
      <c r="F168" s="7">
        <v>6</v>
      </c>
      <c r="G168" s="7">
        <v>1</v>
      </c>
      <c r="H168" s="7">
        <v>1</v>
      </c>
      <c r="I168" s="7">
        <v>0</v>
      </c>
      <c r="J168" s="7">
        <v>0</v>
      </c>
      <c r="K168" s="7">
        <v>1</v>
      </c>
      <c r="L168" s="31">
        <v>1</v>
      </c>
      <c r="M168" s="7">
        <v>0</v>
      </c>
      <c r="N168" s="7">
        <f t="shared" si="114"/>
        <v>10</v>
      </c>
      <c r="O168" s="27">
        <v>0</v>
      </c>
      <c r="P168" s="31">
        <v>1</v>
      </c>
      <c r="Q168" s="8">
        <v>1</v>
      </c>
      <c r="R168" s="8">
        <f t="shared" si="112"/>
        <v>20</v>
      </c>
    </row>
    <row r="169" spans="1:18" x14ac:dyDescent="0.25">
      <c r="A169" s="27" t="s">
        <v>106</v>
      </c>
      <c r="B169" s="27">
        <v>527</v>
      </c>
      <c r="C169" s="27">
        <v>223</v>
      </c>
      <c r="D169" s="8" t="s">
        <v>19</v>
      </c>
      <c r="E169" s="8">
        <v>20</v>
      </c>
      <c r="F169" s="7">
        <v>6</v>
      </c>
      <c r="G169" s="7">
        <v>1</v>
      </c>
      <c r="H169" s="7">
        <v>1</v>
      </c>
      <c r="I169" s="7">
        <v>1</v>
      </c>
      <c r="J169" s="7">
        <v>0</v>
      </c>
      <c r="K169" s="7">
        <v>0</v>
      </c>
      <c r="L169" s="31">
        <v>1</v>
      </c>
      <c r="M169" s="7">
        <v>0</v>
      </c>
      <c r="N169" s="7">
        <f t="shared" si="114"/>
        <v>10</v>
      </c>
      <c r="O169" s="27">
        <v>0</v>
      </c>
      <c r="P169" s="31">
        <v>1</v>
      </c>
      <c r="Q169" s="8">
        <v>1</v>
      </c>
      <c r="R169" s="8">
        <f t="shared" si="112"/>
        <v>20</v>
      </c>
    </row>
    <row r="170" spans="1:18" x14ac:dyDescent="0.25">
      <c r="A170" s="27"/>
      <c r="B170" s="27"/>
      <c r="C170" s="27"/>
      <c r="D170" s="8"/>
      <c r="E170" s="32">
        <f>E167+E168+E169</f>
        <v>60</v>
      </c>
      <c r="F170" s="32">
        <f t="shared" ref="F170:Q170" si="115">F167+F168+F169</f>
        <v>19</v>
      </c>
      <c r="G170" s="32">
        <f t="shared" si="115"/>
        <v>3</v>
      </c>
      <c r="H170" s="32">
        <f t="shared" si="115"/>
        <v>3</v>
      </c>
      <c r="I170" s="32">
        <f t="shared" si="115"/>
        <v>1</v>
      </c>
      <c r="J170" s="32">
        <f t="shared" si="115"/>
        <v>0</v>
      </c>
      <c r="K170" s="32">
        <f t="shared" si="115"/>
        <v>1</v>
      </c>
      <c r="L170" s="32">
        <f t="shared" si="115"/>
        <v>3</v>
      </c>
      <c r="M170" s="32">
        <f t="shared" si="115"/>
        <v>0</v>
      </c>
      <c r="N170" s="32">
        <f t="shared" si="115"/>
        <v>30</v>
      </c>
      <c r="O170" s="32">
        <f t="shared" si="115"/>
        <v>0</v>
      </c>
      <c r="P170" s="32">
        <f t="shared" si="115"/>
        <v>2</v>
      </c>
      <c r="Q170" s="32">
        <f t="shared" si="115"/>
        <v>3</v>
      </c>
      <c r="R170" s="8">
        <f t="shared" si="112"/>
        <v>60</v>
      </c>
    </row>
    <row r="171" spans="1:18" x14ac:dyDescent="0.25">
      <c r="A171" s="27"/>
      <c r="B171" s="27"/>
      <c r="C171" s="27"/>
      <c r="D171" s="8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3"/>
      <c r="P171" s="32"/>
      <c r="Q171" s="32"/>
      <c r="R171" s="28"/>
    </row>
    <row r="172" spans="1:18" x14ac:dyDescent="0.25">
      <c r="A172" s="34" t="s">
        <v>111</v>
      </c>
      <c r="B172" s="34">
        <v>529</v>
      </c>
      <c r="C172" s="34">
        <v>223</v>
      </c>
      <c r="D172" s="8" t="s">
        <v>19</v>
      </c>
      <c r="E172" s="8">
        <v>30</v>
      </c>
      <c r="F172" s="31">
        <v>10</v>
      </c>
      <c r="G172" s="31">
        <v>1</v>
      </c>
      <c r="H172" s="31">
        <v>1</v>
      </c>
      <c r="I172" s="31">
        <v>1</v>
      </c>
      <c r="J172" s="31">
        <v>0</v>
      </c>
      <c r="K172" s="31">
        <v>1</v>
      </c>
      <c r="L172" s="31">
        <v>1</v>
      </c>
      <c r="M172" s="31">
        <v>0</v>
      </c>
      <c r="N172" s="8">
        <f t="shared" ref="N172:N174" si="116">E172/2</f>
        <v>15</v>
      </c>
      <c r="O172" s="27">
        <v>0</v>
      </c>
      <c r="P172" s="31">
        <v>1</v>
      </c>
      <c r="Q172" s="31">
        <v>2</v>
      </c>
      <c r="R172" s="8">
        <f t="shared" ref="R172:R175" si="117">F172+G172+H172+I172+J172+K172+L172+M172+N172+O172</f>
        <v>30</v>
      </c>
    </row>
    <row r="173" spans="1:18" x14ac:dyDescent="0.25">
      <c r="A173" s="34" t="s">
        <v>111</v>
      </c>
      <c r="B173" s="34">
        <v>529</v>
      </c>
      <c r="C173" s="34">
        <v>201</v>
      </c>
      <c r="D173" s="8" t="s">
        <v>61</v>
      </c>
      <c r="E173" s="8">
        <v>24</v>
      </c>
      <c r="F173" s="31">
        <v>8</v>
      </c>
      <c r="G173" s="31">
        <v>1</v>
      </c>
      <c r="H173" s="31">
        <v>1</v>
      </c>
      <c r="I173" s="31">
        <v>0</v>
      </c>
      <c r="J173" s="31">
        <v>1</v>
      </c>
      <c r="K173" s="31">
        <v>0</v>
      </c>
      <c r="L173" s="31">
        <v>1</v>
      </c>
      <c r="M173" s="31">
        <v>0</v>
      </c>
      <c r="N173" s="8">
        <f t="shared" si="116"/>
        <v>12</v>
      </c>
      <c r="O173" s="27">
        <v>0</v>
      </c>
      <c r="P173" s="31">
        <v>1</v>
      </c>
      <c r="Q173" s="31">
        <v>1</v>
      </c>
      <c r="R173" s="8">
        <f t="shared" si="117"/>
        <v>24</v>
      </c>
    </row>
    <row r="174" spans="1:18" x14ac:dyDescent="0.25">
      <c r="A174" s="34" t="s">
        <v>111</v>
      </c>
      <c r="B174" s="34">
        <v>529</v>
      </c>
      <c r="C174" s="34">
        <v>222</v>
      </c>
      <c r="D174" s="8" t="s">
        <v>56</v>
      </c>
      <c r="E174" s="8">
        <v>20</v>
      </c>
      <c r="F174" s="31">
        <v>6</v>
      </c>
      <c r="G174" s="31">
        <v>1</v>
      </c>
      <c r="H174" s="31">
        <v>1</v>
      </c>
      <c r="I174" s="31">
        <v>0</v>
      </c>
      <c r="J174" s="31">
        <v>0</v>
      </c>
      <c r="K174" s="31">
        <v>0</v>
      </c>
      <c r="L174" s="31">
        <v>1</v>
      </c>
      <c r="M174" s="31">
        <v>1</v>
      </c>
      <c r="N174" s="8">
        <f t="shared" si="116"/>
        <v>10</v>
      </c>
      <c r="O174" s="27">
        <v>0</v>
      </c>
      <c r="P174" s="31">
        <v>0</v>
      </c>
      <c r="Q174" s="31">
        <f t="shared" ref="Q174" si="118">N174*10%</f>
        <v>1</v>
      </c>
      <c r="R174" s="8">
        <f t="shared" si="117"/>
        <v>20</v>
      </c>
    </row>
    <row r="175" spans="1:18" x14ac:dyDescent="0.25">
      <c r="A175" s="34"/>
      <c r="B175" s="34"/>
      <c r="C175" s="34"/>
      <c r="D175" s="8"/>
      <c r="E175" s="32">
        <f>E172+E173+E174</f>
        <v>74</v>
      </c>
      <c r="F175" s="32">
        <f t="shared" ref="F175:Q175" si="119">F172+F173+F174</f>
        <v>24</v>
      </c>
      <c r="G175" s="32">
        <f t="shared" si="119"/>
        <v>3</v>
      </c>
      <c r="H175" s="32">
        <f t="shared" si="119"/>
        <v>3</v>
      </c>
      <c r="I175" s="32">
        <f t="shared" si="119"/>
        <v>1</v>
      </c>
      <c r="J175" s="32">
        <f t="shared" si="119"/>
        <v>1</v>
      </c>
      <c r="K175" s="32">
        <f t="shared" si="119"/>
        <v>1</v>
      </c>
      <c r="L175" s="32">
        <f t="shared" si="119"/>
        <v>3</v>
      </c>
      <c r="M175" s="32">
        <f t="shared" si="119"/>
        <v>1</v>
      </c>
      <c r="N175" s="32">
        <f t="shared" si="119"/>
        <v>37</v>
      </c>
      <c r="O175" s="32">
        <f t="shared" si="119"/>
        <v>0</v>
      </c>
      <c r="P175" s="32">
        <f t="shared" si="119"/>
        <v>2</v>
      </c>
      <c r="Q175" s="32">
        <f t="shared" si="119"/>
        <v>4</v>
      </c>
      <c r="R175" s="8">
        <f t="shared" si="117"/>
        <v>74</v>
      </c>
    </row>
    <row r="176" spans="1:18" x14ac:dyDescent="0.25">
      <c r="A176" s="34"/>
      <c r="B176" s="34"/>
      <c r="C176" s="34"/>
      <c r="D176" s="8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3"/>
      <c r="P176" s="32"/>
      <c r="Q176" s="32"/>
      <c r="R176" s="28"/>
    </row>
    <row r="177" spans="1:18" x14ac:dyDescent="0.25">
      <c r="A177" s="34" t="s">
        <v>112</v>
      </c>
      <c r="B177" s="34">
        <v>530</v>
      </c>
      <c r="C177" s="34">
        <v>208</v>
      </c>
      <c r="D177" s="8" t="s">
        <v>113</v>
      </c>
      <c r="E177" s="8">
        <v>20</v>
      </c>
      <c r="F177" s="31">
        <v>6</v>
      </c>
      <c r="G177" s="31">
        <v>1</v>
      </c>
      <c r="H177" s="31">
        <v>1</v>
      </c>
      <c r="I177" s="31">
        <v>1</v>
      </c>
      <c r="J177" s="31">
        <v>0</v>
      </c>
      <c r="K177" s="31">
        <v>0</v>
      </c>
      <c r="L177" s="31">
        <v>1</v>
      </c>
      <c r="M177" s="31">
        <v>0</v>
      </c>
      <c r="N177" s="8">
        <f t="shared" ref="N177:N179" si="120">E177/2</f>
        <v>10</v>
      </c>
      <c r="O177" s="27">
        <v>0</v>
      </c>
      <c r="P177" s="31">
        <v>1</v>
      </c>
      <c r="Q177" s="31">
        <f t="shared" ref="Q177:Q179" si="121">N177*10%</f>
        <v>1</v>
      </c>
      <c r="R177" s="8">
        <f t="shared" ref="R177:R180" si="122">F177+G177+H177+I177+J177+K177+L177+M177+N177+O177</f>
        <v>20</v>
      </c>
    </row>
    <row r="178" spans="1:18" x14ac:dyDescent="0.25">
      <c r="A178" s="34" t="s">
        <v>112</v>
      </c>
      <c r="B178" s="34">
        <v>530</v>
      </c>
      <c r="C178" s="34">
        <v>210</v>
      </c>
      <c r="D178" s="8" t="s">
        <v>83</v>
      </c>
      <c r="E178" s="8">
        <v>30</v>
      </c>
      <c r="F178" s="31">
        <v>10</v>
      </c>
      <c r="G178" s="31">
        <v>1</v>
      </c>
      <c r="H178" s="31">
        <v>1</v>
      </c>
      <c r="I178" s="31">
        <v>0</v>
      </c>
      <c r="J178" s="31">
        <v>1</v>
      </c>
      <c r="K178" s="31">
        <v>0</v>
      </c>
      <c r="L178" s="31">
        <v>1</v>
      </c>
      <c r="M178" s="31">
        <v>1</v>
      </c>
      <c r="N178" s="8">
        <f t="shared" si="120"/>
        <v>15</v>
      </c>
      <c r="O178" s="27">
        <v>0</v>
      </c>
      <c r="P178" s="31">
        <v>1</v>
      </c>
      <c r="Q178" s="31">
        <v>2</v>
      </c>
      <c r="R178" s="8">
        <f t="shared" si="122"/>
        <v>30</v>
      </c>
    </row>
    <row r="179" spans="1:18" x14ac:dyDescent="0.25">
      <c r="A179" s="34" t="s">
        <v>112</v>
      </c>
      <c r="B179" s="34">
        <v>530</v>
      </c>
      <c r="C179" s="34">
        <v>207</v>
      </c>
      <c r="D179" s="8" t="s">
        <v>114</v>
      </c>
      <c r="E179" s="12">
        <v>20</v>
      </c>
      <c r="F179" s="31">
        <v>6</v>
      </c>
      <c r="G179" s="31">
        <v>1</v>
      </c>
      <c r="H179" s="31">
        <v>1</v>
      </c>
      <c r="I179" s="31">
        <v>0</v>
      </c>
      <c r="J179" s="31">
        <v>0</v>
      </c>
      <c r="K179" s="31">
        <v>1</v>
      </c>
      <c r="L179" s="31">
        <v>1</v>
      </c>
      <c r="M179" s="31">
        <v>0</v>
      </c>
      <c r="N179" s="8">
        <f t="shared" si="120"/>
        <v>10</v>
      </c>
      <c r="O179" s="27">
        <v>0</v>
      </c>
      <c r="P179" s="31">
        <v>0</v>
      </c>
      <c r="Q179" s="31">
        <f t="shared" si="121"/>
        <v>1</v>
      </c>
      <c r="R179" s="8">
        <f t="shared" si="122"/>
        <v>20</v>
      </c>
    </row>
    <row r="180" spans="1:18" x14ac:dyDescent="0.25">
      <c r="A180" s="34"/>
      <c r="B180" s="34"/>
      <c r="C180" s="34"/>
      <c r="D180" s="8"/>
      <c r="E180" s="32">
        <f>E177+E178+E179</f>
        <v>70</v>
      </c>
      <c r="F180" s="32">
        <f t="shared" ref="F180:Q180" si="123">F177+F178+F179</f>
        <v>22</v>
      </c>
      <c r="G180" s="32">
        <f t="shared" si="123"/>
        <v>3</v>
      </c>
      <c r="H180" s="32">
        <f t="shared" si="123"/>
        <v>3</v>
      </c>
      <c r="I180" s="32">
        <f t="shared" si="123"/>
        <v>1</v>
      </c>
      <c r="J180" s="32">
        <f t="shared" si="123"/>
        <v>1</v>
      </c>
      <c r="K180" s="32">
        <f t="shared" si="123"/>
        <v>1</v>
      </c>
      <c r="L180" s="32">
        <f t="shared" si="123"/>
        <v>3</v>
      </c>
      <c r="M180" s="32">
        <f t="shared" si="123"/>
        <v>1</v>
      </c>
      <c r="N180" s="32">
        <f t="shared" si="123"/>
        <v>35</v>
      </c>
      <c r="O180" s="32">
        <f t="shared" si="123"/>
        <v>0</v>
      </c>
      <c r="P180" s="32">
        <f t="shared" si="123"/>
        <v>2</v>
      </c>
      <c r="Q180" s="32">
        <f t="shared" si="123"/>
        <v>4</v>
      </c>
      <c r="R180" s="8">
        <f t="shared" si="122"/>
        <v>70</v>
      </c>
    </row>
    <row r="181" spans="1:18" x14ac:dyDescent="0.25">
      <c r="A181" s="34"/>
      <c r="B181" s="34"/>
      <c r="C181" s="34"/>
      <c r="D181" s="8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3"/>
      <c r="P181" s="32"/>
      <c r="Q181" s="32"/>
      <c r="R181" s="28"/>
    </row>
    <row r="182" spans="1:18" x14ac:dyDescent="0.25">
      <c r="A182" s="27" t="s">
        <v>115</v>
      </c>
      <c r="B182" s="27">
        <v>531</v>
      </c>
      <c r="C182" s="27">
        <v>203</v>
      </c>
      <c r="D182" s="8" t="s">
        <v>48</v>
      </c>
      <c r="E182" s="12">
        <v>20</v>
      </c>
      <c r="F182" s="31">
        <v>6</v>
      </c>
      <c r="G182" s="31">
        <v>1</v>
      </c>
      <c r="H182" s="31">
        <v>1</v>
      </c>
      <c r="I182" s="31">
        <v>0</v>
      </c>
      <c r="J182" s="31">
        <v>0</v>
      </c>
      <c r="K182" s="31">
        <v>1</v>
      </c>
      <c r="L182" s="31">
        <v>1</v>
      </c>
      <c r="M182" s="31">
        <v>0</v>
      </c>
      <c r="N182" s="8">
        <f t="shared" ref="N182:N184" si="124">E182/2</f>
        <v>10</v>
      </c>
      <c r="O182" s="27">
        <v>0</v>
      </c>
      <c r="P182" s="31">
        <v>1</v>
      </c>
      <c r="Q182" s="31">
        <f t="shared" ref="Q182" si="125">N182*10%</f>
        <v>1</v>
      </c>
      <c r="R182" s="8">
        <f t="shared" ref="R182:R184" si="126">F182+G182+H182+I182+J182+K182+L182+M182+N182+O182</f>
        <v>20</v>
      </c>
    </row>
    <row r="183" spans="1:18" x14ac:dyDescent="0.25">
      <c r="A183" s="27" t="s">
        <v>115</v>
      </c>
      <c r="B183" s="27">
        <v>531</v>
      </c>
      <c r="C183" s="34">
        <v>222</v>
      </c>
      <c r="D183" s="8" t="s">
        <v>56</v>
      </c>
      <c r="E183" s="12">
        <v>15</v>
      </c>
      <c r="F183" s="31">
        <v>4</v>
      </c>
      <c r="G183" s="31">
        <v>1</v>
      </c>
      <c r="H183" s="31">
        <v>1</v>
      </c>
      <c r="I183" s="31">
        <v>0</v>
      </c>
      <c r="J183" s="31">
        <v>0</v>
      </c>
      <c r="K183" s="31">
        <v>0</v>
      </c>
      <c r="L183" s="31">
        <v>1</v>
      </c>
      <c r="M183" s="31">
        <v>0</v>
      </c>
      <c r="N183" s="8">
        <v>8</v>
      </c>
      <c r="O183" s="27">
        <v>0</v>
      </c>
      <c r="P183" s="31">
        <v>0</v>
      </c>
      <c r="Q183" s="31">
        <v>1</v>
      </c>
      <c r="R183" s="8">
        <f t="shared" si="126"/>
        <v>15</v>
      </c>
    </row>
    <row r="184" spans="1:18" x14ac:dyDescent="0.25">
      <c r="A184" s="27" t="s">
        <v>115</v>
      </c>
      <c r="B184" s="27">
        <v>531</v>
      </c>
      <c r="C184" s="27">
        <v>223</v>
      </c>
      <c r="D184" s="8" t="s">
        <v>19</v>
      </c>
      <c r="E184" s="12">
        <v>30</v>
      </c>
      <c r="F184" s="31">
        <v>10</v>
      </c>
      <c r="G184" s="31">
        <v>1</v>
      </c>
      <c r="H184" s="31">
        <v>1</v>
      </c>
      <c r="I184" s="31">
        <v>0</v>
      </c>
      <c r="J184" s="31">
        <v>0</v>
      </c>
      <c r="K184" s="31">
        <v>1</v>
      </c>
      <c r="L184" s="31">
        <v>1</v>
      </c>
      <c r="M184" s="31">
        <v>1</v>
      </c>
      <c r="N184" s="8">
        <f t="shared" si="124"/>
        <v>15</v>
      </c>
      <c r="O184" s="27">
        <v>0</v>
      </c>
      <c r="P184" s="31">
        <v>1</v>
      </c>
      <c r="Q184" s="31">
        <v>1</v>
      </c>
      <c r="R184" s="8">
        <f t="shared" si="126"/>
        <v>30</v>
      </c>
    </row>
    <row r="185" spans="1:18" x14ac:dyDescent="0.25">
      <c r="A185" s="27"/>
      <c r="B185" s="27"/>
      <c r="C185" s="27"/>
      <c r="D185" s="8"/>
      <c r="E185" s="32">
        <f>E182+E183+E184</f>
        <v>65</v>
      </c>
      <c r="F185" s="32">
        <f t="shared" ref="F185:R185" si="127">F182+F183+F184</f>
        <v>20</v>
      </c>
      <c r="G185" s="32">
        <f t="shared" si="127"/>
        <v>3</v>
      </c>
      <c r="H185" s="32">
        <f t="shared" si="127"/>
        <v>3</v>
      </c>
      <c r="I185" s="32">
        <f t="shared" si="127"/>
        <v>0</v>
      </c>
      <c r="J185" s="32">
        <f t="shared" si="127"/>
        <v>0</v>
      </c>
      <c r="K185" s="32">
        <f t="shared" si="127"/>
        <v>2</v>
      </c>
      <c r="L185" s="32">
        <f t="shared" si="127"/>
        <v>3</v>
      </c>
      <c r="M185" s="32">
        <f t="shared" si="127"/>
        <v>1</v>
      </c>
      <c r="N185" s="32">
        <f t="shared" si="127"/>
        <v>33</v>
      </c>
      <c r="O185" s="32">
        <f t="shared" si="127"/>
        <v>0</v>
      </c>
      <c r="P185" s="32">
        <f t="shared" si="127"/>
        <v>2</v>
      </c>
      <c r="Q185" s="32">
        <f t="shared" si="127"/>
        <v>3</v>
      </c>
      <c r="R185" s="32">
        <f t="shared" si="127"/>
        <v>65</v>
      </c>
    </row>
    <row r="186" spans="1:18" x14ac:dyDescent="0.25">
      <c r="A186" s="27"/>
      <c r="B186" s="27"/>
      <c r="C186" s="27"/>
      <c r="D186" s="8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3"/>
      <c r="P186" s="32"/>
      <c r="Q186" s="32"/>
      <c r="R186" s="21"/>
    </row>
    <row r="187" spans="1:18" x14ac:dyDescent="0.25">
      <c r="A187" s="27" t="s">
        <v>116</v>
      </c>
      <c r="B187" s="27">
        <v>532</v>
      </c>
      <c r="C187" s="27">
        <v>222</v>
      </c>
      <c r="D187" s="8" t="s">
        <v>56</v>
      </c>
      <c r="E187" s="8">
        <v>15</v>
      </c>
      <c r="F187" s="31">
        <v>4</v>
      </c>
      <c r="G187" s="31">
        <v>1</v>
      </c>
      <c r="H187" s="31">
        <v>1</v>
      </c>
      <c r="I187" s="31">
        <v>1</v>
      </c>
      <c r="J187" s="31">
        <v>0</v>
      </c>
      <c r="K187" s="31">
        <v>1</v>
      </c>
      <c r="L187" s="31">
        <v>0</v>
      </c>
      <c r="M187" s="31">
        <v>0</v>
      </c>
      <c r="N187" s="8">
        <v>7</v>
      </c>
      <c r="O187" s="27">
        <v>0</v>
      </c>
      <c r="P187" s="31">
        <v>0</v>
      </c>
      <c r="Q187" s="31">
        <v>1</v>
      </c>
      <c r="R187" s="8">
        <f t="shared" ref="R187:R189" si="128">F187+G187+H187+I187+J187+K187+L187+M187+N187+O187</f>
        <v>15</v>
      </c>
    </row>
    <row r="188" spans="1:18" x14ac:dyDescent="0.25">
      <c r="A188" s="27" t="s">
        <v>116</v>
      </c>
      <c r="B188" s="27">
        <v>532</v>
      </c>
      <c r="C188" s="27">
        <v>223</v>
      </c>
      <c r="D188" s="8" t="s">
        <v>19</v>
      </c>
      <c r="E188" s="8">
        <v>15</v>
      </c>
      <c r="F188" s="31">
        <v>5</v>
      </c>
      <c r="G188" s="31">
        <v>1</v>
      </c>
      <c r="H188" s="31">
        <v>0</v>
      </c>
      <c r="I188" s="31">
        <v>0</v>
      </c>
      <c r="J188" s="31">
        <v>0</v>
      </c>
      <c r="K188" s="31">
        <v>0</v>
      </c>
      <c r="L188" s="31">
        <v>1</v>
      </c>
      <c r="M188" s="31">
        <v>0</v>
      </c>
      <c r="N188" s="8">
        <v>8</v>
      </c>
      <c r="O188" s="27">
        <v>0</v>
      </c>
      <c r="P188" s="31">
        <v>1</v>
      </c>
      <c r="Q188" s="31">
        <v>1</v>
      </c>
      <c r="R188" s="8">
        <f t="shared" si="128"/>
        <v>15</v>
      </c>
    </row>
    <row r="189" spans="1:18" x14ac:dyDescent="0.25">
      <c r="A189" s="27"/>
      <c r="B189" s="27"/>
      <c r="C189" s="27"/>
      <c r="D189" s="8"/>
      <c r="E189" s="32">
        <f>E187+E188</f>
        <v>30</v>
      </c>
      <c r="F189" s="32">
        <f t="shared" ref="F189:Q189" si="129">F187+F188</f>
        <v>9</v>
      </c>
      <c r="G189" s="32">
        <f t="shared" si="129"/>
        <v>2</v>
      </c>
      <c r="H189" s="32">
        <f t="shared" si="129"/>
        <v>1</v>
      </c>
      <c r="I189" s="32">
        <f t="shared" si="129"/>
        <v>1</v>
      </c>
      <c r="J189" s="32">
        <f t="shared" si="129"/>
        <v>0</v>
      </c>
      <c r="K189" s="32">
        <f t="shared" si="129"/>
        <v>1</v>
      </c>
      <c r="L189" s="32">
        <f t="shared" si="129"/>
        <v>1</v>
      </c>
      <c r="M189" s="32">
        <f t="shared" si="129"/>
        <v>0</v>
      </c>
      <c r="N189" s="32">
        <f t="shared" si="129"/>
        <v>15</v>
      </c>
      <c r="O189" s="32">
        <f t="shared" si="129"/>
        <v>0</v>
      </c>
      <c r="P189" s="32">
        <f t="shared" si="129"/>
        <v>1</v>
      </c>
      <c r="Q189" s="32">
        <f t="shared" si="129"/>
        <v>2</v>
      </c>
      <c r="R189" s="8">
        <f t="shared" si="128"/>
        <v>30</v>
      </c>
    </row>
    <row r="190" spans="1:18" x14ac:dyDescent="0.25">
      <c r="A190" s="27"/>
      <c r="B190" s="27"/>
      <c r="C190" s="27"/>
      <c r="D190" s="8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3"/>
      <c r="P190" s="32"/>
      <c r="Q190" s="32"/>
      <c r="R190" s="21"/>
    </row>
    <row r="191" spans="1:18" x14ac:dyDescent="0.25">
      <c r="A191" s="27" t="s">
        <v>117</v>
      </c>
      <c r="B191" s="27">
        <v>533</v>
      </c>
      <c r="C191" s="27">
        <v>223</v>
      </c>
      <c r="D191" s="8" t="s">
        <v>19</v>
      </c>
      <c r="E191" s="8">
        <v>20</v>
      </c>
      <c r="F191" s="31">
        <v>7</v>
      </c>
      <c r="G191" s="31">
        <v>1</v>
      </c>
      <c r="H191" s="31">
        <v>1</v>
      </c>
      <c r="I191" s="31">
        <v>0</v>
      </c>
      <c r="J191" s="31">
        <v>0</v>
      </c>
      <c r="K191" s="31">
        <v>0</v>
      </c>
      <c r="L191" s="31">
        <v>1</v>
      </c>
      <c r="M191" s="31">
        <v>0</v>
      </c>
      <c r="N191" s="8">
        <f t="shared" ref="N191" si="130">E191/2</f>
        <v>10</v>
      </c>
      <c r="O191" s="27">
        <v>0</v>
      </c>
      <c r="P191" s="31">
        <v>1</v>
      </c>
      <c r="Q191" s="31">
        <f t="shared" ref="Q191" si="131">N191*10%</f>
        <v>1</v>
      </c>
      <c r="R191" s="8">
        <f t="shared" ref="R191:R193" si="132">F191+G191+H191+I191+J191+K191+L191+M191+N191+O191</f>
        <v>20</v>
      </c>
    </row>
    <row r="192" spans="1:18" x14ac:dyDescent="0.25">
      <c r="A192" s="27" t="s">
        <v>117</v>
      </c>
      <c r="B192" s="27">
        <v>533</v>
      </c>
      <c r="C192" s="27">
        <v>222</v>
      </c>
      <c r="D192" s="8" t="s">
        <v>56</v>
      </c>
      <c r="E192" s="8">
        <v>14</v>
      </c>
      <c r="F192" s="31">
        <v>4</v>
      </c>
      <c r="G192" s="31">
        <v>1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1</v>
      </c>
      <c r="N192" s="8">
        <v>8</v>
      </c>
      <c r="O192" s="27">
        <v>0</v>
      </c>
      <c r="P192" s="31">
        <v>0</v>
      </c>
      <c r="Q192" s="31">
        <v>1</v>
      </c>
      <c r="R192" s="8">
        <f t="shared" si="132"/>
        <v>14</v>
      </c>
    </row>
    <row r="193" spans="1:18" x14ac:dyDescent="0.25">
      <c r="A193" s="27"/>
      <c r="B193" s="27"/>
      <c r="C193" s="27"/>
      <c r="D193" s="8"/>
      <c r="E193" s="32">
        <f>E191+E192</f>
        <v>34</v>
      </c>
      <c r="F193" s="32">
        <f t="shared" ref="F193:Q193" si="133">F191+F192</f>
        <v>11</v>
      </c>
      <c r="G193" s="32">
        <f t="shared" si="133"/>
        <v>2</v>
      </c>
      <c r="H193" s="32">
        <f t="shared" si="133"/>
        <v>1</v>
      </c>
      <c r="I193" s="32">
        <f t="shared" si="133"/>
        <v>0</v>
      </c>
      <c r="J193" s="32">
        <f t="shared" si="133"/>
        <v>0</v>
      </c>
      <c r="K193" s="32">
        <f t="shared" si="133"/>
        <v>0</v>
      </c>
      <c r="L193" s="32">
        <f t="shared" si="133"/>
        <v>1</v>
      </c>
      <c r="M193" s="32">
        <f t="shared" si="133"/>
        <v>1</v>
      </c>
      <c r="N193" s="32">
        <f t="shared" si="133"/>
        <v>18</v>
      </c>
      <c r="O193" s="32">
        <f t="shared" si="133"/>
        <v>0</v>
      </c>
      <c r="P193" s="32">
        <f t="shared" si="133"/>
        <v>1</v>
      </c>
      <c r="Q193" s="32">
        <f t="shared" si="133"/>
        <v>2</v>
      </c>
      <c r="R193" s="8">
        <f t="shared" si="132"/>
        <v>34</v>
      </c>
    </row>
    <row r="194" spans="1:18" x14ac:dyDescent="0.25">
      <c r="A194" s="27"/>
      <c r="B194" s="27"/>
      <c r="C194" s="27"/>
      <c r="D194" s="8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3"/>
      <c r="P194" s="32"/>
      <c r="Q194" s="32"/>
      <c r="R194" s="28"/>
    </row>
    <row r="195" spans="1:18" x14ac:dyDescent="0.25">
      <c r="A195" s="34" t="s">
        <v>118</v>
      </c>
      <c r="B195" s="34">
        <v>534</v>
      </c>
      <c r="C195" s="34">
        <v>223</v>
      </c>
      <c r="D195" s="8" t="s">
        <v>19</v>
      </c>
      <c r="E195" s="8">
        <v>30</v>
      </c>
      <c r="F195" s="31">
        <v>9</v>
      </c>
      <c r="G195" s="31">
        <v>1</v>
      </c>
      <c r="H195" s="31">
        <v>1</v>
      </c>
      <c r="I195" s="31">
        <v>0</v>
      </c>
      <c r="J195" s="31">
        <v>1</v>
      </c>
      <c r="K195" s="31">
        <v>1</v>
      </c>
      <c r="L195" s="31">
        <v>1</v>
      </c>
      <c r="M195" s="31">
        <v>1</v>
      </c>
      <c r="N195" s="8">
        <f t="shared" ref="N195:N197" si="134">E195/2</f>
        <v>15</v>
      </c>
      <c r="O195" s="27">
        <v>0</v>
      </c>
      <c r="P195" s="31">
        <v>1</v>
      </c>
      <c r="Q195" s="31">
        <v>1</v>
      </c>
      <c r="R195" s="8">
        <f t="shared" ref="R195:R197" si="135">F195+G195+H195+I195+J195+K195+L195+M195+N195+O195</f>
        <v>30</v>
      </c>
    </row>
    <row r="196" spans="1:18" x14ac:dyDescent="0.25">
      <c r="A196" s="34" t="s">
        <v>118</v>
      </c>
      <c r="B196" s="34">
        <v>534</v>
      </c>
      <c r="C196" s="34">
        <v>204</v>
      </c>
      <c r="D196" s="8" t="s">
        <v>119</v>
      </c>
      <c r="E196" s="8">
        <v>15</v>
      </c>
      <c r="F196" s="31">
        <v>4</v>
      </c>
      <c r="G196" s="31">
        <v>1</v>
      </c>
      <c r="H196" s="31">
        <v>1</v>
      </c>
      <c r="I196" s="31">
        <v>0</v>
      </c>
      <c r="J196" s="31">
        <v>0</v>
      </c>
      <c r="K196" s="31">
        <v>1</v>
      </c>
      <c r="L196" s="31">
        <v>0</v>
      </c>
      <c r="M196" s="31">
        <v>0</v>
      </c>
      <c r="N196" s="8">
        <v>8</v>
      </c>
      <c r="O196" s="27">
        <v>0</v>
      </c>
      <c r="P196" s="31">
        <v>0</v>
      </c>
      <c r="Q196" s="31">
        <v>1</v>
      </c>
      <c r="R196" s="8">
        <f t="shared" si="135"/>
        <v>15</v>
      </c>
    </row>
    <row r="197" spans="1:18" x14ac:dyDescent="0.25">
      <c r="A197" s="34" t="s">
        <v>118</v>
      </c>
      <c r="B197" s="34">
        <v>534</v>
      </c>
      <c r="C197" s="34">
        <v>203</v>
      </c>
      <c r="D197" s="8" t="s">
        <v>48</v>
      </c>
      <c r="E197" s="8">
        <v>20</v>
      </c>
      <c r="F197" s="31">
        <v>7</v>
      </c>
      <c r="G197" s="31">
        <v>1</v>
      </c>
      <c r="H197" s="31">
        <v>0</v>
      </c>
      <c r="I197" s="31">
        <v>1</v>
      </c>
      <c r="J197" s="31">
        <v>0</v>
      </c>
      <c r="K197" s="31">
        <v>0</v>
      </c>
      <c r="L197" s="31">
        <v>1</v>
      </c>
      <c r="M197" s="31">
        <v>0</v>
      </c>
      <c r="N197" s="8">
        <f t="shared" si="134"/>
        <v>10</v>
      </c>
      <c r="O197" s="27">
        <v>0</v>
      </c>
      <c r="P197" s="31">
        <v>1</v>
      </c>
      <c r="Q197" s="31">
        <f t="shared" ref="Q197" si="136">N197*10%</f>
        <v>1</v>
      </c>
      <c r="R197" s="8">
        <f t="shared" si="135"/>
        <v>20</v>
      </c>
    </row>
    <row r="198" spans="1:18" x14ac:dyDescent="0.25">
      <c r="A198" s="27"/>
      <c r="B198" s="27"/>
      <c r="C198" s="27"/>
      <c r="D198" s="8"/>
      <c r="E198" s="32">
        <f>E195+E196+E197</f>
        <v>65</v>
      </c>
      <c r="F198" s="32">
        <f t="shared" ref="F198:R198" si="137">F195+F196+F197</f>
        <v>20</v>
      </c>
      <c r="G198" s="32">
        <f t="shared" si="137"/>
        <v>3</v>
      </c>
      <c r="H198" s="32">
        <f t="shared" si="137"/>
        <v>2</v>
      </c>
      <c r="I198" s="32">
        <f t="shared" si="137"/>
        <v>1</v>
      </c>
      <c r="J198" s="32">
        <f t="shared" si="137"/>
        <v>1</v>
      </c>
      <c r="K198" s="32">
        <f t="shared" si="137"/>
        <v>2</v>
      </c>
      <c r="L198" s="32">
        <f t="shared" si="137"/>
        <v>2</v>
      </c>
      <c r="M198" s="32">
        <f t="shared" si="137"/>
        <v>1</v>
      </c>
      <c r="N198" s="32">
        <f t="shared" si="137"/>
        <v>33</v>
      </c>
      <c r="O198" s="32">
        <f t="shared" si="137"/>
        <v>0</v>
      </c>
      <c r="P198" s="32">
        <f t="shared" si="137"/>
        <v>2</v>
      </c>
      <c r="Q198" s="32">
        <f t="shared" si="137"/>
        <v>3</v>
      </c>
      <c r="R198" s="32">
        <f t="shared" si="137"/>
        <v>65</v>
      </c>
    </row>
    <row r="199" spans="1:18" x14ac:dyDescent="0.25">
      <c r="A199" s="27"/>
      <c r="B199" s="27"/>
      <c r="C199" s="27"/>
      <c r="D199" s="8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3"/>
      <c r="P199" s="32"/>
      <c r="Q199" s="32"/>
      <c r="R199" s="21"/>
    </row>
    <row r="200" spans="1:18" x14ac:dyDescent="0.25">
      <c r="A200" s="27" t="s">
        <v>120</v>
      </c>
      <c r="B200" s="27">
        <v>535</v>
      </c>
      <c r="C200" s="27">
        <v>222</v>
      </c>
      <c r="D200" s="8" t="s">
        <v>56</v>
      </c>
      <c r="E200" s="8">
        <v>18</v>
      </c>
      <c r="F200" s="31">
        <v>5</v>
      </c>
      <c r="G200" s="31">
        <v>1</v>
      </c>
      <c r="H200" s="31">
        <v>1</v>
      </c>
      <c r="I200" s="31">
        <v>0</v>
      </c>
      <c r="J200" s="31">
        <v>0</v>
      </c>
      <c r="K200" s="31">
        <v>1</v>
      </c>
      <c r="L200" s="31">
        <v>0</v>
      </c>
      <c r="M200" s="31">
        <v>1</v>
      </c>
      <c r="N200" s="8">
        <f t="shared" ref="N200:N202" si="138">E200/2</f>
        <v>9</v>
      </c>
      <c r="O200" s="27">
        <v>0</v>
      </c>
      <c r="P200" s="31">
        <v>0</v>
      </c>
      <c r="Q200" s="31">
        <v>1</v>
      </c>
      <c r="R200" s="8">
        <f t="shared" ref="R200:R203" si="139">F200+G200+H200+I200+J200+K200+L200+M200+N200+O200</f>
        <v>18</v>
      </c>
    </row>
    <row r="201" spans="1:18" x14ac:dyDescent="0.25">
      <c r="A201" s="27" t="s">
        <v>120</v>
      </c>
      <c r="B201" s="27">
        <v>535</v>
      </c>
      <c r="C201" s="27">
        <v>223</v>
      </c>
      <c r="D201" s="8" t="s">
        <v>19</v>
      </c>
      <c r="E201" s="8">
        <v>18</v>
      </c>
      <c r="F201" s="31">
        <v>6</v>
      </c>
      <c r="G201" s="31">
        <v>1</v>
      </c>
      <c r="H201" s="31">
        <v>1</v>
      </c>
      <c r="I201" s="31">
        <v>0</v>
      </c>
      <c r="J201" s="31">
        <v>0</v>
      </c>
      <c r="K201" s="31">
        <v>0</v>
      </c>
      <c r="L201" s="31">
        <v>1</v>
      </c>
      <c r="M201" s="31">
        <v>0</v>
      </c>
      <c r="N201" s="8">
        <f t="shared" si="138"/>
        <v>9</v>
      </c>
      <c r="O201" s="27">
        <v>0</v>
      </c>
      <c r="P201" s="31">
        <v>1</v>
      </c>
      <c r="Q201" s="31">
        <v>1</v>
      </c>
      <c r="R201" s="8">
        <f t="shared" si="139"/>
        <v>18</v>
      </c>
    </row>
    <row r="202" spans="1:18" x14ac:dyDescent="0.25">
      <c r="A202" s="27" t="s">
        <v>120</v>
      </c>
      <c r="B202" s="27">
        <v>535</v>
      </c>
      <c r="C202" s="27">
        <v>208</v>
      </c>
      <c r="D202" s="8" t="s">
        <v>121</v>
      </c>
      <c r="E202" s="8">
        <v>14</v>
      </c>
      <c r="F202" s="31">
        <v>5</v>
      </c>
      <c r="G202" s="31">
        <v>1</v>
      </c>
      <c r="H202" s="31">
        <v>0</v>
      </c>
      <c r="I202" s="31">
        <v>0</v>
      </c>
      <c r="J202" s="31">
        <v>1</v>
      </c>
      <c r="K202" s="31">
        <v>0</v>
      </c>
      <c r="L202" s="31">
        <v>0</v>
      </c>
      <c r="M202" s="31">
        <v>0</v>
      </c>
      <c r="N202" s="8">
        <f t="shared" si="138"/>
        <v>7</v>
      </c>
      <c r="O202" s="27">
        <v>0</v>
      </c>
      <c r="P202" s="31">
        <v>0</v>
      </c>
      <c r="Q202" s="31">
        <v>1</v>
      </c>
      <c r="R202" s="8">
        <f t="shared" si="139"/>
        <v>14</v>
      </c>
    </row>
    <row r="203" spans="1:18" x14ac:dyDescent="0.25">
      <c r="A203" s="27"/>
      <c r="B203" s="27"/>
      <c r="C203" s="27"/>
      <c r="D203" s="8"/>
      <c r="E203" s="32">
        <f>E200+E201+E202</f>
        <v>50</v>
      </c>
      <c r="F203" s="32">
        <f t="shared" ref="F203:Q203" si="140">F200+F201+F202</f>
        <v>16</v>
      </c>
      <c r="G203" s="32">
        <f t="shared" si="140"/>
        <v>3</v>
      </c>
      <c r="H203" s="32">
        <f t="shared" si="140"/>
        <v>2</v>
      </c>
      <c r="I203" s="32">
        <f t="shared" si="140"/>
        <v>0</v>
      </c>
      <c r="J203" s="32">
        <f t="shared" si="140"/>
        <v>1</v>
      </c>
      <c r="K203" s="32">
        <f t="shared" si="140"/>
        <v>1</v>
      </c>
      <c r="L203" s="32">
        <f t="shared" si="140"/>
        <v>1</v>
      </c>
      <c r="M203" s="32">
        <f t="shared" si="140"/>
        <v>1</v>
      </c>
      <c r="N203" s="32">
        <f t="shared" si="140"/>
        <v>25</v>
      </c>
      <c r="O203" s="32">
        <f t="shared" si="140"/>
        <v>0</v>
      </c>
      <c r="P203" s="32">
        <f t="shared" si="140"/>
        <v>1</v>
      </c>
      <c r="Q203" s="32">
        <f t="shared" si="140"/>
        <v>3</v>
      </c>
      <c r="R203" s="8">
        <f t="shared" si="139"/>
        <v>50</v>
      </c>
    </row>
    <row r="204" spans="1:18" x14ac:dyDescent="0.25">
      <c r="A204" s="27"/>
      <c r="B204" s="27"/>
      <c r="C204" s="27"/>
      <c r="D204" s="8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3"/>
      <c r="P204" s="32"/>
      <c r="Q204" s="32"/>
      <c r="R204" s="21"/>
    </row>
    <row r="205" spans="1:18" x14ac:dyDescent="0.25">
      <c r="A205" s="34" t="s">
        <v>122</v>
      </c>
      <c r="B205" s="34">
        <v>536</v>
      </c>
      <c r="C205" s="34">
        <v>217</v>
      </c>
      <c r="D205" s="12" t="s">
        <v>123</v>
      </c>
      <c r="E205" s="12">
        <v>30</v>
      </c>
      <c r="F205" s="31">
        <v>10</v>
      </c>
      <c r="G205" s="31">
        <v>1</v>
      </c>
      <c r="H205" s="31">
        <v>1</v>
      </c>
      <c r="I205" s="31">
        <v>0</v>
      </c>
      <c r="J205" s="31">
        <v>1</v>
      </c>
      <c r="K205" s="31">
        <v>1</v>
      </c>
      <c r="L205" s="31">
        <v>1</v>
      </c>
      <c r="M205" s="31">
        <v>0</v>
      </c>
      <c r="N205" s="8">
        <f t="shared" ref="N205:N209" si="141">E205/2</f>
        <v>15</v>
      </c>
      <c r="O205" s="27">
        <v>0</v>
      </c>
      <c r="P205" s="31">
        <v>1</v>
      </c>
      <c r="Q205" s="31">
        <v>1</v>
      </c>
      <c r="R205" s="8">
        <f t="shared" ref="R205:R209" si="142">F205+G205+H205+I205+J205+K205+L205+M205+N205+O205</f>
        <v>30</v>
      </c>
    </row>
    <row r="206" spans="1:18" x14ac:dyDescent="0.25">
      <c r="A206" s="34" t="s">
        <v>122</v>
      </c>
      <c r="B206" s="34">
        <v>536</v>
      </c>
      <c r="C206" s="34">
        <v>222</v>
      </c>
      <c r="D206" s="12" t="s">
        <v>56</v>
      </c>
      <c r="E206" s="12">
        <v>15</v>
      </c>
      <c r="F206" s="31">
        <v>4</v>
      </c>
      <c r="G206" s="31">
        <v>1</v>
      </c>
      <c r="H206" s="31">
        <v>1</v>
      </c>
      <c r="I206" s="31">
        <v>0</v>
      </c>
      <c r="J206" s="31">
        <v>0</v>
      </c>
      <c r="K206" s="31">
        <v>0</v>
      </c>
      <c r="L206" s="31">
        <v>1</v>
      </c>
      <c r="M206" s="31">
        <v>0</v>
      </c>
      <c r="N206" s="8">
        <v>8</v>
      </c>
      <c r="O206" s="27">
        <v>0</v>
      </c>
      <c r="P206" s="31">
        <v>0</v>
      </c>
      <c r="Q206" s="31">
        <v>1</v>
      </c>
      <c r="R206" s="8">
        <f t="shared" si="142"/>
        <v>15</v>
      </c>
    </row>
    <row r="207" spans="1:18" x14ac:dyDescent="0.25">
      <c r="A207" s="34" t="s">
        <v>122</v>
      </c>
      <c r="B207" s="34">
        <v>536</v>
      </c>
      <c r="C207" s="34">
        <v>223</v>
      </c>
      <c r="D207" s="12" t="s">
        <v>19</v>
      </c>
      <c r="E207" s="12">
        <v>24</v>
      </c>
      <c r="F207" s="31">
        <v>6</v>
      </c>
      <c r="G207" s="31">
        <v>1</v>
      </c>
      <c r="H207" s="31">
        <v>1</v>
      </c>
      <c r="I207" s="31">
        <v>1</v>
      </c>
      <c r="J207" s="31">
        <v>0</v>
      </c>
      <c r="K207" s="31">
        <v>1</v>
      </c>
      <c r="L207" s="31">
        <v>1</v>
      </c>
      <c r="M207" s="31">
        <v>1</v>
      </c>
      <c r="N207" s="8">
        <f t="shared" si="141"/>
        <v>12</v>
      </c>
      <c r="O207" s="27">
        <v>0</v>
      </c>
      <c r="P207" s="31">
        <v>1</v>
      </c>
      <c r="Q207" s="31">
        <v>1</v>
      </c>
      <c r="R207" s="8">
        <f t="shared" si="142"/>
        <v>24</v>
      </c>
    </row>
    <row r="208" spans="1:18" x14ac:dyDescent="0.25">
      <c r="A208" s="34" t="s">
        <v>122</v>
      </c>
      <c r="B208" s="34">
        <v>536</v>
      </c>
      <c r="C208" s="34">
        <v>234</v>
      </c>
      <c r="D208" s="36" t="s">
        <v>124</v>
      </c>
      <c r="E208" s="12">
        <v>15</v>
      </c>
      <c r="F208" s="31">
        <v>6</v>
      </c>
      <c r="G208" s="31">
        <v>0</v>
      </c>
      <c r="H208" s="31">
        <v>1</v>
      </c>
      <c r="I208" s="31">
        <v>0</v>
      </c>
      <c r="J208" s="31">
        <v>0</v>
      </c>
      <c r="K208" s="31">
        <v>0</v>
      </c>
      <c r="L208" s="31">
        <v>1</v>
      </c>
      <c r="M208" s="31">
        <v>0</v>
      </c>
      <c r="N208" s="8">
        <v>7</v>
      </c>
      <c r="O208" s="27">
        <v>0</v>
      </c>
      <c r="P208" s="31">
        <v>0</v>
      </c>
      <c r="Q208" s="31">
        <v>1</v>
      </c>
      <c r="R208" s="8">
        <f t="shared" si="142"/>
        <v>15</v>
      </c>
    </row>
    <row r="209" spans="1:18" x14ac:dyDescent="0.25">
      <c r="A209" s="34" t="s">
        <v>122</v>
      </c>
      <c r="B209" s="34">
        <v>536</v>
      </c>
      <c r="C209" s="34">
        <v>201</v>
      </c>
      <c r="D209" s="12" t="s">
        <v>61</v>
      </c>
      <c r="E209" s="12">
        <v>14</v>
      </c>
      <c r="F209" s="31">
        <v>6</v>
      </c>
      <c r="G209" s="31">
        <v>1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8">
        <f t="shared" si="141"/>
        <v>7</v>
      </c>
      <c r="O209" s="27">
        <v>0</v>
      </c>
      <c r="P209" s="31">
        <v>0</v>
      </c>
      <c r="Q209" s="31">
        <v>0</v>
      </c>
      <c r="R209" s="8">
        <f t="shared" si="142"/>
        <v>14</v>
      </c>
    </row>
    <row r="210" spans="1:18" x14ac:dyDescent="0.25">
      <c r="A210" s="34"/>
      <c r="B210" s="34"/>
      <c r="C210" s="34"/>
      <c r="D210" s="8"/>
      <c r="E210" s="32">
        <f>E205+E206+E207+E208+E209</f>
        <v>98</v>
      </c>
      <c r="F210" s="32">
        <f t="shared" ref="F210:R210" si="143">F205+F206+F207+F208+F209</f>
        <v>32</v>
      </c>
      <c r="G210" s="32">
        <f t="shared" si="143"/>
        <v>4</v>
      </c>
      <c r="H210" s="32">
        <f t="shared" si="143"/>
        <v>4</v>
      </c>
      <c r="I210" s="32">
        <f t="shared" si="143"/>
        <v>1</v>
      </c>
      <c r="J210" s="32">
        <f t="shared" si="143"/>
        <v>1</v>
      </c>
      <c r="K210" s="32">
        <f t="shared" si="143"/>
        <v>2</v>
      </c>
      <c r="L210" s="32">
        <f t="shared" si="143"/>
        <v>4</v>
      </c>
      <c r="M210" s="32">
        <f t="shared" si="143"/>
        <v>1</v>
      </c>
      <c r="N210" s="32">
        <f t="shared" si="143"/>
        <v>49</v>
      </c>
      <c r="O210" s="32">
        <f t="shared" si="143"/>
        <v>0</v>
      </c>
      <c r="P210" s="32">
        <f t="shared" si="143"/>
        <v>2</v>
      </c>
      <c r="Q210" s="32">
        <f t="shared" si="143"/>
        <v>4</v>
      </c>
      <c r="R210" s="32">
        <f t="shared" si="143"/>
        <v>98</v>
      </c>
    </row>
    <row r="211" spans="1:18" x14ac:dyDescent="0.25">
      <c r="A211" s="34"/>
      <c r="B211" s="34"/>
      <c r="C211" s="34"/>
      <c r="D211" s="8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3"/>
      <c r="P211" s="32"/>
      <c r="Q211" s="32"/>
      <c r="R211" s="21"/>
    </row>
    <row r="212" spans="1:18" x14ac:dyDescent="0.25">
      <c r="A212" s="34" t="s">
        <v>125</v>
      </c>
      <c r="B212" s="34">
        <v>537</v>
      </c>
      <c r="C212" s="34">
        <v>217</v>
      </c>
      <c r="D212" s="8" t="s">
        <v>123</v>
      </c>
      <c r="E212" s="8">
        <v>30</v>
      </c>
      <c r="F212" s="31">
        <v>10</v>
      </c>
      <c r="G212" s="31">
        <v>1</v>
      </c>
      <c r="H212" s="31">
        <v>1</v>
      </c>
      <c r="I212" s="31">
        <v>1</v>
      </c>
      <c r="J212" s="31">
        <v>0</v>
      </c>
      <c r="K212" s="31">
        <v>1</v>
      </c>
      <c r="L212" s="31">
        <v>0</v>
      </c>
      <c r="M212" s="31">
        <v>1</v>
      </c>
      <c r="N212" s="8">
        <f t="shared" ref="N212:N213" si="144">E212/2</f>
        <v>15</v>
      </c>
      <c r="O212" s="27">
        <v>0</v>
      </c>
      <c r="P212" s="31">
        <v>1</v>
      </c>
      <c r="Q212" s="31">
        <v>1</v>
      </c>
      <c r="R212" s="8">
        <f t="shared" ref="R212:R215" si="145">F212+G212+H212+I212+J212+K212+L212+M212+N212+O212</f>
        <v>30</v>
      </c>
    </row>
    <row r="213" spans="1:18" x14ac:dyDescent="0.25">
      <c r="A213" s="34" t="s">
        <v>125</v>
      </c>
      <c r="B213" s="34">
        <v>537</v>
      </c>
      <c r="C213" s="34">
        <v>223</v>
      </c>
      <c r="D213" s="8" t="s">
        <v>19</v>
      </c>
      <c r="E213" s="8">
        <v>20</v>
      </c>
      <c r="F213" s="31">
        <v>6</v>
      </c>
      <c r="G213" s="31">
        <v>1</v>
      </c>
      <c r="H213" s="31">
        <v>1</v>
      </c>
      <c r="I213" s="31">
        <v>0</v>
      </c>
      <c r="J213" s="31">
        <v>0</v>
      </c>
      <c r="K213" s="31">
        <v>1</v>
      </c>
      <c r="L213" s="31">
        <v>1</v>
      </c>
      <c r="M213" s="31">
        <v>0</v>
      </c>
      <c r="N213" s="8">
        <f t="shared" si="144"/>
        <v>10</v>
      </c>
      <c r="O213" s="27">
        <v>0</v>
      </c>
      <c r="P213" s="31">
        <v>1</v>
      </c>
      <c r="Q213" s="31">
        <v>1</v>
      </c>
      <c r="R213" s="8">
        <f t="shared" si="145"/>
        <v>20</v>
      </c>
    </row>
    <row r="214" spans="1:18" x14ac:dyDescent="0.25">
      <c r="A214" s="34" t="s">
        <v>125</v>
      </c>
      <c r="B214" s="34">
        <v>537</v>
      </c>
      <c r="C214" s="34">
        <v>222</v>
      </c>
      <c r="D214" s="8" t="s">
        <v>56</v>
      </c>
      <c r="E214" s="8">
        <v>15</v>
      </c>
      <c r="F214" s="31">
        <v>4</v>
      </c>
      <c r="G214" s="31">
        <v>1</v>
      </c>
      <c r="H214" s="31">
        <v>1</v>
      </c>
      <c r="I214" s="31">
        <v>0</v>
      </c>
      <c r="J214" s="31">
        <v>0</v>
      </c>
      <c r="K214" s="31">
        <v>0</v>
      </c>
      <c r="L214" s="31">
        <v>1</v>
      </c>
      <c r="M214" s="31">
        <v>0</v>
      </c>
      <c r="N214" s="8">
        <v>8</v>
      </c>
      <c r="O214" s="27">
        <v>0</v>
      </c>
      <c r="P214" s="31">
        <v>0</v>
      </c>
      <c r="Q214" s="31">
        <v>1</v>
      </c>
      <c r="R214" s="8">
        <f t="shared" si="145"/>
        <v>15</v>
      </c>
    </row>
    <row r="215" spans="1:18" x14ac:dyDescent="0.25">
      <c r="A215" s="27"/>
      <c r="B215" s="27"/>
      <c r="C215" s="27"/>
      <c r="D215" s="8"/>
      <c r="E215" s="32">
        <f>E212+E213+E214</f>
        <v>65</v>
      </c>
      <c r="F215" s="32">
        <f t="shared" ref="F215:Q215" si="146">F212+F213+F214</f>
        <v>20</v>
      </c>
      <c r="G215" s="32">
        <f t="shared" si="146"/>
        <v>3</v>
      </c>
      <c r="H215" s="32">
        <f t="shared" si="146"/>
        <v>3</v>
      </c>
      <c r="I215" s="32">
        <f t="shared" si="146"/>
        <v>1</v>
      </c>
      <c r="J215" s="32">
        <f t="shared" si="146"/>
        <v>0</v>
      </c>
      <c r="K215" s="32">
        <f t="shared" si="146"/>
        <v>2</v>
      </c>
      <c r="L215" s="32">
        <f t="shared" si="146"/>
        <v>2</v>
      </c>
      <c r="M215" s="32">
        <f t="shared" si="146"/>
        <v>1</v>
      </c>
      <c r="N215" s="32">
        <f t="shared" si="146"/>
        <v>33</v>
      </c>
      <c r="O215" s="32">
        <f t="shared" si="146"/>
        <v>0</v>
      </c>
      <c r="P215" s="32">
        <f t="shared" si="146"/>
        <v>2</v>
      </c>
      <c r="Q215" s="32">
        <f t="shared" si="146"/>
        <v>3</v>
      </c>
      <c r="R215" s="8">
        <f t="shared" si="145"/>
        <v>65</v>
      </c>
    </row>
    <row r="216" spans="1:18" x14ac:dyDescent="0.25">
      <c r="A216" s="27"/>
      <c r="B216" s="27"/>
      <c r="C216" s="27"/>
      <c r="D216" s="8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3"/>
      <c r="P216" s="32"/>
      <c r="Q216" s="32"/>
      <c r="R216" s="21"/>
    </row>
    <row r="217" spans="1:18" x14ac:dyDescent="0.25">
      <c r="A217" s="34" t="s">
        <v>126</v>
      </c>
      <c r="B217" s="34">
        <v>538</v>
      </c>
      <c r="C217" s="34">
        <v>223</v>
      </c>
      <c r="D217" s="8" t="s">
        <v>19</v>
      </c>
      <c r="E217" s="12">
        <v>20</v>
      </c>
      <c r="F217" s="31">
        <f t="shared" ref="F217" si="147">N217*65%</f>
        <v>6.5</v>
      </c>
      <c r="G217" s="31">
        <f t="shared" ref="G217" si="148">N217*9%</f>
        <v>0.89999999999999991</v>
      </c>
      <c r="H217" s="31">
        <f t="shared" ref="H217" si="149">N217*8%</f>
        <v>0.8</v>
      </c>
      <c r="I217" s="31">
        <f t="shared" ref="I217" si="150">N217*2%</f>
        <v>0.2</v>
      </c>
      <c r="J217" s="31">
        <f t="shared" ref="J217" si="151">N217*1%</f>
        <v>0.1</v>
      </c>
      <c r="K217" s="31">
        <f t="shared" ref="K217" si="152">N217*5%</f>
        <v>0.5</v>
      </c>
      <c r="L217" s="31">
        <f t="shared" ref="L217" si="153">N217*8%</f>
        <v>0.8</v>
      </c>
      <c r="M217" s="31">
        <f t="shared" ref="M217" si="154">N217*2%</f>
        <v>0.2</v>
      </c>
      <c r="N217" s="8">
        <f t="shared" ref="N217" si="155">E217/2</f>
        <v>10</v>
      </c>
      <c r="O217" s="27">
        <v>0</v>
      </c>
      <c r="P217" s="31">
        <f t="shared" ref="P217" si="156">N217*5%</f>
        <v>0.5</v>
      </c>
      <c r="Q217" s="31">
        <f t="shared" ref="Q217" si="157">N217*10%</f>
        <v>1</v>
      </c>
      <c r="R217" s="8">
        <f t="shared" ref="R217:R218" si="158">F217+G217+H217+I217+J217+K217+L217+M217+N217+O217</f>
        <v>20</v>
      </c>
    </row>
    <row r="218" spans="1:18" x14ac:dyDescent="0.25">
      <c r="A218" s="34"/>
      <c r="B218" s="34"/>
      <c r="C218" s="34"/>
      <c r="D218" s="8"/>
      <c r="E218" s="37">
        <f>E217</f>
        <v>20</v>
      </c>
      <c r="F218" s="12">
        <f t="shared" ref="F218:Q218" si="159">F217</f>
        <v>6.5</v>
      </c>
      <c r="G218" s="12">
        <f t="shared" si="159"/>
        <v>0.89999999999999991</v>
      </c>
      <c r="H218" s="12">
        <f t="shared" si="159"/>
        <v>0.8</v>
      </c>
      <c r="I218" s="12">
        <f t="shared" si="159"/>
        <v>0.2</v>
      </c>
      <c r="J218" s="12">
        <f t="shared" si="159"/>
        <v>0.1</v>
      </c>
      <c r="K218" s="12">
        <f t="shared" si="159"/>
        <v>0.5</v>
      </c>
      <c r="L218" s="12">
        <f t="shared" si="159"/>
        <v>0.8</v>
      </c>
      <c r="M218" s="12">
        <f t="shared" si="159"/>
        <v>0.2</v>
      </c>
      <c r="N218" s="37">
        <f t="shared" si="159"/>
        <v>10</v>
      </c>
      <c r="O218" s="12">
        <f t="shared" si="159"/>
        <v>0</v>
      </c>
      <c r="P218" s="12">
        <f t="shared" si="159"/>
        <v>0.5</v>
      </c>
      <c r="Q218" s="12">
        <f t="shared" si="159"/>
        <v>1</v>
      </c>
      <c r="R218" s="8">
        <f t="shared" si="158"/>
        <v>20</v>
      </c>
    </row>
    <row r="219" spans="1:18" x14ac:dyDescent="0.25">
      <c r="A219" s="34"/>
      <c r="B219" s="34"/>
      <c r="C219" s="34"/>
      <c r="D219" s="8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34"/>
      <c r="P219" s="12"/>
      <c r="Q219" s="12"/>
    </row>
    <row r="220" spans="1:18" x14ac:dyDescent="0.25">
      <c r="A220" s="34" t="s">
        <v>127</v>
      </c>
      <c r="B220" s="34">
        <v>539</v>
      </c>
      <c r="C220" s="34">
        <v>223</v>
      </c>
      <c r="D220" s="8" t="s">
        <v>19</v>
      </c>
      <c r="E220" s="12">
        <v>24</v>
      </c>
      <c r="F220" s="31">
        <v>8</v>
      </c>
      <c r="G220" s="31">
        <v>1</v>
      </c>
      <c r="H220" s="31">
        <v>1</v>
      </c>
      <c r="I220" s="31">
        <v>0</v>
      </c>
      <c r="J220" s="31">
        <v>0</v>
      </c>
      <c r="K220" s="31">
        <v>1</v>
      </c>
      <c r="L220" s="31">
        <v>1</v>
      </c>
      <c r="M220" s="31">
        <v>0</v>
      </c>
      <c r="N220" s="8">
        <f t="shared" ref="N220:N221" si="160">E220/2</f>
        <v>12</v>
      </c>
      <c r="O220" s="27">
        <v>0</v>
      </c>
      <c r="P220" s="31">
        <v>1</v>
      </c>
      <c r="Q220" s="31">
        <v>1</v>
      </c>
      <c r="R220" s="8">
        <f t="shared" ref="R220:R222" si="161">F220+G220+H220+I220+J220+K220+L220+M220+N220+O220</f>
        <v>24</v>
      </c>
    </row>
    <row r="221" spans="1:18" x14ac:dyDescent="0.25">
      <c r="A221" s="34" t="s">
        <v>127</v>
      </c>
      <c r="B221" s="34">
        <v>539</v>
      </c>
      <c r="C221" s="34">
        <v>203</v>
      </c>
      <c r="D221" s="8" t="s">
        <v>110</v>
      </c>
      <c r="E221" s="12">
        <v>12</v>
      </c>
      <c r="F221" s="31">
        <v>4</v>
      </c>
      <c r="G221" s="31">
        <v>1</v>
      </c>
      <c r="H221" s="31">
        <v>0</v>
      </c>
      <c r="I221" s="31">
        <v>0</v>
      </c>
      <c r="J221" s="31">
        <v>0</v>
      </c>
      <c r="K221" s="31">
        <v>1</v>
      </c>
      <c r="L221" s="31">
        <v>0</v>
      </c>
      <c r="M221" s="31">
        <v>0</v>
      </c>
      <c r="N221" s="8">
        <f t="shared" si="160"/>
        <v>6</v>
      </c>
      <c r="O221" s="27">
        <v>0</v>
      </c>
      <c r="P221" s="31">
        <v>0</v>
      </c>
      <c r="Q221" s="31">
        <v>1</v>
      </c>
      <c r="R221" s="8">
        <f t="shared" si="161"/>
        <v>12</v>
      </c>
    </row>
    <row r="222" spans="1:18" x14ac:dyDescent="0.25">
      <c r="A222" s="34"/>
      <c r="B222" s="34"/>
      <c r="C222" s="34"/>
      <c r="D222" s="8"/>
      <c r="E222" s="37">
        <f>E221+E220</f>
        <v>36</v>
      </c>
      <c r="F222" s="12">
        <f t="shared" ref="F222:Q222" si="162">F221+F220</f>
        <v>12</v>
      </c>
      <c r="G222" s="12">
        <f t="shared" si="162"/>
        <v>2</v>
      </c>
      <c r="H222" s="12">
        <f t="shared" si="162"/>
        <v>1</v>
      </c>
      <c r="I222" s="12">
        <f t="shared" si="162"/>
        <v>0</v>
      </c>
      <c r="J222" s="12">
        <f t="shared" si="162"/>
        <v>0</v>
      </c>
      <c r="K222" s="12">
        <f t="shared" si="162"/>
        <v>2</v>
      </c>
      <c r="L222" s="12">
        <f t="shared" si="162"/>
        <v>1</v>
      </c>
      <c r="M222" s="12">
        <f t="shared" si="162"/>
        <v>0</v>
      </c>
      <c r="N222" s="37">
        <f t="shared" si="162"/>
        <v>18</v>
      </c>
      <c r="O222" s="12">
        <f t="shared" si="162"/>
        <v>0</v>
      </c>
      <c r="P222" s="12">
        <f t="shared" si="162"/>
        <v>1</v>
      </c>
      <c r="Q222" s="12">
        <f t="shared" si="162"/>
        <v>2</v>
      </c>
      <c r="R222" s="8">
        <f t="shared" si="161"/>
        <v>36</v>
      </c>
    </row>
    <row r="223" spans="1:18" x14ac:dyDescent="0.25">
      <c r="A223" s="34"/>
      <c r="B223" s="34"/>
      <c r="C223" s="34"/>
      <c r="D223" s="8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34"/>
      <c r="P223" s="12"/>
      <c r="Q223" s="12"/>
      <c r="R223" s="28"/>
    </row>
    <row r="224" spans="1:18" x14ac:dyDescent="0.25">
      <c r="A224" s="34" t="s">
        <v>128</v>
      </c>
      <c r="B224" s="34">
        <v>540</v>
      </c>
      <c r="C224" s="34">
        <v>223</v>
      </c>
      <c r="D224" s="8" t="s">
        <v>19</v>
      </c>
      <c r="E224" s="8">
        <v>24</v>
      </c>
      <c r="F224" s="31">
        <v>8</v>
      </c>
      <c r="G224" s="31">
        <v>1</v>
      </c>
      <c r="H224" s="31">
        <v>1</v>
      </c>
      <c r="I224" s="31">
        <v>0</v>
      </c>
      <c r="J224" s="31">
        <v>0</v>
      </c>
      <c r="K224" s="31">
        <v>1</v>
      </c>
      <c r="L224" s="31">
        <v>1</v>
      </c>
      <c r="M224" s="31">
        <v>0</v>
      </c>
      <c r="N224" s="8">
        <f t="shared" ref="N224" si="163">E224/2</f>
        <v>12</v>
      </c>
      <c r="O224" s="27">
        <v>0</v>
      </c>
      <c r="P224" s="31">
        <v>1</v>
      </c>
      <c r="Q224" s="31">
        <v>1</v>
      </c>
      <c r="R224" s="8">
        <f t="shared" ref="R224:R225" si="164">F224+G224+H224+I224+J224+K224+L224+M224+N224+O224</f>
        <v>24</v>
      </c>
    </row>
    <row r="225" spans="1:18" x14ac:dyDescent="0.25">
      <c r="A225" s="34"/>
      <c r="B225" s="34"/>
      <c r="C225" s="34"/>
      <c r="D225" s="8"/>
      <c r="E225" s="37">
        <f>E224</f>
        <v>24</v>
      </c>
      <c r="F225" s="12">
        <f t="shared" ref="F225:Q225" si="165">F224</f>
        <v>8</v>
      </c>
      <c r="G225" s="12">
        <f t="shared" si="165"/>
        <v>1</v>
      </c>
      <c r="H225" s="12">
        <f t="shared" si="165"/>
        <v>1</v>
      </c>
      <c r="I225" s="12">
        <f t="shared" si="165"/>
        <v>0</v>
      </c>
      <c r="J225" s="12">
        <f t="shared" si="165"/>
        <v>0</v>
      </c>
      <c r="K225" s="12">
        <f t="shared" si="165"/>
        <v>1</v>
      </c>
      <c r="L225" s="12">
        <f t="shared" si="165"/>
        <v>1</v>
      </c>
      <c r="M225" s="12">
        <f t="shared" si="165"/>
        <v>0</v>
      </c>
      <c r="N225" s="37">
        <f t="shared" si="165"/>
        <v>12</v>
      </c>
      <c r="O225" s="12">
        <f t="shared" si="165"/>
        <v>0</v>
      </c>
      <c r="P225" s="12">
        <f t="shared" si="165"/>
        <v>1</v>
      </c>
      <c r="Q225" s="12">
        <f t="shared" si="165"/>
        <v>1</v>
      </c>
      <c r="R225" s="8">
        <f t="shared" si="164"/>
        <v>24</v>
      </c>
    </row>
    <row r="226" spans="1:18" x14ac:dyDescent="0.25">
      <c r="A226" s="34"/>
      <c r="B226" s="34"/>
      <c r="C226" s="34"/>
      <c r="D226" s="8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34"/>
      <c r="P226" s="12"/>
      <c r="Q226" s="12"/>
      <c r="R226" s="21"/>
    </row>
    <row r="227" spans="1:18" x14ac:dyDescent="0.25">
      <c r="A227" s="34" t="s">
        <v>129</v>
      </c>
      <c r="B227" s="34">
        <v>541</v>
      </c>
      <c r="C227" s="34">
        <v>223</v>
      </c>
      <c r="D227" s="8" t="s">
        <v>19</v>
      </c>
      <c r="E227" s="8">
        <v>20</v>
      </c>
      <c r="F227" s="31">
        <v>7</v>
      </c>
      <c r="G227" s="31">
        <v>1</v>
      </c>
      <c r="H227" s="31">
        <v>1</v>
      </c>
      <c r="I227" s="31">
        <v>0</v>
      </c>
      <c r="J227" s="31">
        <v>0</v>
      </c>
      <c r="K227" s="31">
        <v>0</v>
      </c>
      <c r="L227" s="31">
        <v>1</v>
      </c>
      <c r="M227" s="31">
        <v>0</v>
      </c>
      <c r="N227" s="8">
        <f t="shared" ref="N227:N229" si="166">E227/2</f>
        <v>10</v>
      </c>
      <c r="O227" s="27">
        <v>0</v>
      </c>
      <c r="P227" s="31">
        <v>0</v>
      </c>
      <c r="Q227" s="31">
        <f t="shared" ref="Q227" si="167">N227*10%</f>
        <v>1</v>
      </c>
      <c r="R227" s="8">
        <f t="shared" ref="R227:R229" si="168">F227+G227+H227+I227+J227+K227+L227+M227+N227+O227</f>
        <v>20</v>
      </c>
    </row>
    <row r="228" spans="1:18" x14ac:dyDescent="0.25">
      <c r="A228" s="34" t="s">
        <v>129</v>
      </c>
      <c r="B228" s="34">
        <v>541</v>
      </c>
      <c r="C228" s="34">
        <v>204</v>
      </c>
      <c r="D228" s="8" t="s">
        <v>119</v>
      </c>
      <c r="E228" s="8">
        <v>15</v>
      </c>
      <c r="F228" s="31">
        <v>6</v>
      </c>
      <c r="G228" s="31">
        <v>1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8">
        <v>8</v>
      </c>
      <c r="O228" s="27">
        <v>0</v>
      </c>
      <c r="P228" s="31">
        <v>0</v>
      </c>
      <c r="Q228" s="31">
        <v>0</v>
      </c>
      <c r="R228" s="8">
        <f t="shared" si="168"/>
        <v>15</v>
      </c>
    </row>
    <row r="229" spans="1:18" x14ac:dyDescent="0.25">
      <c r="A229" s="34" t="s">
        <v>129</v>
      </c>
      <c r="B229" s="34">
        <v>541</v>
      </c>
      <c r="C229" s="34">
        <v>234</v>
      </c>
      <c r="D229" s="8" t="s">
        <v>130</v>
      </c>
      <c r="E229" s="8">
        <v>24</v>
      </c>
      <c r="F229" s="31">
        <v>9</v>
      </c>
      <c r="G229" s="31">
        <v>0</v>
      </c>
      <c r="H229" s="31">
        <v>1</v>
      </c>
      <c r="I229" s="31">
        <v>0</v>
      </c>
      <c r="J229" s="31">
        <v>0</v>
      </c>
      <c r="K229" s="31">
        <v>1</v>
      </c>
      <c r="L229" s="31">
        <v>1</v>
      </c>
      <c r="M229" s="31">
        <v>0</v>
      </c>
      <c r="N229" s="8">
        <f t="shared" si="166"/>
        <v>12</v>
      </c>
      <c r="O229" s="27">
        <v>0</v>
      </c>
      <c r="P229" s="31">
        <v>1</v>
      </c>
      <c r="Q229" s="31">
        <v>1</v>
      </c>
      <c r="R229" s="8">
        <f t="shared" si="168"/>
        <v>24</v>
      </c>
    </row>
    <row r="230" spans="1:18" x14ac:dyDescent="0.25">
      <c r="A230" s="34"/>
      <c r="B230" s="34"/>
      <c r="C230" s="34"/>
      <c r="D230" s="8"/>
      <c r="E230" s="37">
        <f>E229+E228+E227</f>
        <v>59</v>
      </c>
      <c r="F230" s="37">
        <f t="shared" ref="F230:R230" si="169">F229+F228+F227</f>
        <v>22</v>
      </c>
      <c r="G230" s="37">
        <f t="shared" si="169"/>
        <v>2</v>
      </c>
      <c r="H230" s="37">
        <f t="shared" si="169"/>
        <v>2</v>
      </c>
      <c r="I230" s="37">
        <f t="shared" si="169"/>
        <v>0</v>
      </c>
      <c r="J230" s="37">
        <f t="shared" si="169"/>
        <v>0</v>
      </c>
      <c r="K230" s="37">
        <f t="shared" si="169"/>
        <v>1</v>
      </c>
      <c r="L230" s="37">
        <f t="shared" si="169"/>
        <v>2</v>
      </c>
      <c r="M230" s="37">
        <f t="shared" si="169"/>
        <v>0</v>
      </c>
      <c r="N230" s="37">
        <f t="shared" si="169"/>
        <v>30</v>
      </c>
      <c r="O230" s="37">
        <f t="shared" si="169"/>
        <v>0</v>
      </c>
      <c r="P230" s="37">
        <f t="shared" si="169"/>
        <v>1</v>
      </c>
      <c r="Q230" s="37">
        <f t="shared" si="169"/>
        <v>2</v>
      </c>
      <c r="R230" s="37">
        <f t="shared" si="169"/>
        <v>59</v>
      </c>
    </row>
    <row r="231" spans="1:18" x14ac:dyDescent="0.25">
      <c r="A231" s="34"/>
      <c r="B231" s="34"/>
      <c r="C231" s="34"/>
      <c r="D231" s="8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34"/>
      <c r="P231" s="12"/>
      <c r="Q231" s="12"/>
      <c r="R231" s="21"/>
    </row>
    <row r="232" spans="1:18" x14ac:dyDescent="0.25">
      <c r="A232" s="38" t="s">
        <v>131</v>
      </c>
      <c r="B232" s="38">
        <v>542</v>
      </c>
      <c r="C232" s="38">
        <v>227</v>
      </c>
      <c r="D232" s="17" t="s">
        <v>132</v>
      </c>
      <c r="E232" s="17">
        <v>20</v>
      </c>
      <c r="F232" s="31">
        <v>6</v>
      </c>
      <c r="G232" s="31">
        <v>1</v>
      </c>
      <c r="H232" s="31">
        <v>1</v>
      </c>
      <c r="I232" s="31">
        <v>0</v>
      </c>
      <c r="J232" s="31">
        <v>0</v>
      </c>
      <c r="K232" s="31">
        <v>1</v>
      </c>
      <c r="L232" s="31">
        <v>1</v>
      </c>
      <c r="M232" s="31">
        <v>0</v>
      </c>
      <c r="N232" s="8">
        <f t="shared" ref="N232:N233" si="170">E232/2</f>
        <v>10</v>
      </c>
      <c r="O232" s="27">
        <v>0</v>
      </c>
      <c r="P232" s="31">
        <v>1</v>
      </c>
      <c r="Q232" s="31">
        <f t="shared" ref="Q232:Q233" si="171">N232*10%</f>
        <v>1</v>
      </c>
      <c r="R232" s="8">
        <f t="shared" ref="R232:R234" si="172">F232+G232+H232+I232+J232+K232+L232+M232+N232+O232</f>
        <v>20</v>
      </c>
    </row>
    <row r="233" spans="1:18" x14ac:dyDescent="0.25">
      <c r="A233" s="38" t="s">
        <v>131</v>
      </c>
      <c r="B233" s="38">
        <v>542</v>
      </c>
      <c r="C233" s="38">
        <v>222</v>
      </c>
      <c r="D233" s="17" t="s">
        <v>26</v>
      </c>
      <c r="E233" s="17">
        <v>20</v>
      </c>
      <c r="F233" s="31">
        <v>6</v>
      </c>
      <c r="G233" s="31">
        <v>1</v>
      </c>
      <c r="H233" s="31">
        <v>1</v>
      </c>
      <c r="I233" s="31">
        <v>0</v>
      </c>
      <c r="J233" s="31">
        <v>0</v>
      </c>
      <c r="K233" s="31">
        <v>1</v>
      </c>
      <c r="L233" s="31">
        <v>1</v>
      </c>
      <c r="M233" s="31">
        <v>0</v>
      </c>
      <c r="N233" s="8">
        <f t="shared" si="170"/>
        <v>10</v>
      </c>
      <c r="O233" s="27">
        <v>0</v>
      </c>
      <c r="P233" s="31">
        <v>0</v>
      </c>
      <c r="Q233" s="31">
        <f t="shared" si="171"/>
        <v>1</v>
      </c>
      <c r="R233" s="8">
        <f t="shared" si="172"/>
        <v>20</v>
      </c>
    </row>
    <row r="234" spans="1:18" x14ac:dyDescent="0.25">
      <c r="A234" s="34" t="s">
        <v>131</v>
      </c>
      <c r="B234" s="38">
        <v>542</v>
      </c>
      <c r="C234" s="38">
        <v>223</v>
      </c>
      <c r="D234" s="8" t="s">
        <v>19</v>
      </c>
      <c r="E234" s="8">
        <v>18</v>
      </c>
      <c r="F234" s="31">
        <v>6</v>
      </c>
      <c r="G234" s="31">
        <v>1</v>
      </c>
      <c r="H234" s="31">
        <v>1</v>
      </c>
      <c r="I234" s="31">
        <v>0</v>
      </c>
      <c r="J234" s="31">
        <v>0</v>
      </c>
      <c r="K234" s="31">
        <v>0</v>
      </c>
      <c r="L234" s="8">
        <v>1</v>
      </c>
      <c r="M234" s="8">
        <v>0</v>
      </c>
      <c r="N234" s="8">
        <v>9</v>
      </c>
      <c r="O234" s="27">
        <v>0</v>
      </c>
      <c r="P234" s="31">
        <v>1</v>
      </c>
      <c r="Q234" s="8">
        <v>1</v>
      </c>
      <c r="R234" s="8">
        <f t="shared" si="172"/>
        <v>18</v>
      </c>
    </row>
    <row r="235" spans="1:18" x14ac:dyDescent="0.25">
      <c r="A235" s="34"/>
      <c r="B235" s="34"/>
      <c r="C235" s="34"/>
      <c r="D235" s="8"/>
      <c r="E235" s="37">
        <f>E234+E233+E232</f>
        <v>58</v>
      </c>
      <c r="F235" s="37">
        <f t="shared" ref="F235:R235" si="173">F234+F233+F232</f>
        <v>18</v>
      </c>
      <c r="G235" s="37">
        <f t="shared" si="173"/>
        <v>3</v>
      </c>
      <c r="H235" s="37">
        <f t="shared" si="173"/>
        <v>3</v>
      </c>
      <c r="I235" s="37">
        <f t="shared" si="173"/>
        <v>0</v>
      </c>
      <c r="J235" s="37">
        <f t="shared" si="173"/>
        <v>0</v>
      </c>
      <c r="K235" s="37">
        <f t="shared" si="173"/>
        <v>2</v>
      </c>
      <c r="L235" s="37">
        <f t="shared" si="173"/>
        <v>3</v>
      </c>
      <c r="M235" s="37">
        <f t="shared" si="173"/>
        <v>0</v>
      </c>
      <c r="N235" s="37">
        <f t="shared" si="173"/>
        <v>29</v>
      </c>
      <c r="O235" s="37">
        <f t="shared" si="173"/>
        <v>0</v>
      </c>
      <c r="P235" s="37">
        <f t="shared" si="173"/>
        <v>2</v>
      </c>
      <c r="Q235" s="37">
        <f t="shared" si="173"/>
        <v>3</v>
      </c>
      <c r="R235" s="37">
        <f t="shared" si="173"/>
        <v>58</v>
      </c>
    </row>
    <row r="236" spans="1:18" x14ac:dyDescent="0.25">
      <c r="A236" s="34"/>
      <c r="B236" s="34"/>
      <c r="C236" s="34"/>
      <c r="D236" s="8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34"/>
      <c r="P236" s="12"/>
      <c r="Q236" s="12"/>
      <c r="R236" s="21"/>
    </row>
    <row r="237" spans="1:18" x14ac:dyDescent="0.25">
      <c r="A237" s="27" t="s">
        <v>133</v>
      </c>
      <c r="B237" s="27">
        <v>547</v>
      </c>
      <c r="C237" s="27">
        <v>209</v>
      </c>
      <c r="D237" s="8" t="s">
        <v>105</v>
      </c>
      <c r="E237" s="8">
        <v>20</v>
      </c>
      <c r="F237" s="31">
        <v>6</v>
      </c>
      <c r="G237" s="31">
        <v>1</v>
      </c>
      <c r="H237" s="31">
        <v>1</v>
      </c>
      <c r="I237" s="31">
        <v>0</v>
      </c>
      <c r="J237" s="31">
        <v>0</v>
      </c>
      <c r="K237" s="31">
        <v>1</v>
      </c>
      <c r="L237" s="31">
        <v>1</v>
      </c>
      <c r="M237" s="31">
        <v>0</v>
      </c>
      <c r="N237" s="8">
        <f t="shared" ref="N237:N238" si="174">E237/2</f>
        <v>10</v>
      </c>
      <c r="O237" s="27">
        <v>0</v>
      </c>
      <c r="P237" s="31">
        <v>1</v>
      </c>
      <c r="Q237" s="31">
        <f t="shared" ref="Q237:Q238" si="175">N237*10%</f>
        <v>1</v>
      </c>
      <c r="R237" s="8">
        <f t="shared" ref="R237:R238" si="176">F237+G237+H237+I237+J237+K237+L237+M237+N237+O237</f>
        <v>20</v>
      </c>
    </row>
    <row r="238" spans="1:18" x14ac:dyDescent="0.25">
      <c r="A238" s="27" t="s">
        <v>133</v>
      </c>
      <c r="B238" s="27">
        <v>547</v>
      </c>
      <c r="C238" s="27">
        <v>210</v>
      </c>
      <c r="D238" s="8" t="s">
        <v>93</v>
      </c>
      <c r="E238" s="12">
        <v>20</v>
      </c>
      <c r="F238" s="31">
        <v>7</v>
      </c>
      <c r="G238" s="31">
        <v>1</v>
      </c>
      <c r="H238" s="31">
        <v>1</v>
      </c>
      <c r="I238" s="31">
        <v>0</v>
      </c>
      <c r="J238" s="31">
        <v>0</v>
      </c>
      <c r="K238" s="31">
        <v>0</v>
      </c>
      <c r="L238" s="31">
        <v>1</v>
      </c>
      <c r="M238" s="31">
        <v>0</v>
      </c>
      <c r="N238" s="8">
        <f t="shared" si="174"/>
        <v>10</v>
      </c>
      <c r="O238" s="27">
        <v>0</v>
      </c>
      <c r="P238" s="31">
        <v>1</v>
      </c>
      <c r="Q238" s="31">
        <f t="shared" si="175"/>
        <v>1</v>
      </c>
      <c r="R238" s="8">
        <f t="shared" si="176"/>
        <v>20</v>
      </c>
    </row>
    <row r="239" spans="1:18" x14ac:dyDescent="0.25">
      <c r="A239" s="34"/>
      <c r="B239" s="34"/>
      <c r="C239" s="34"/>
      <c r="D239" s="8"/>
      <c r="E239" s="37">
        <f>E238+E237</f>
        <v>40</v>
      </c>
      <c r="F239" s="37">
        <f t="shared" ref="F239:R239" si="177">F238+F237</f>
        <v>13</v>
      </c>
      <c r="G239" s="37">
        <f t="shared" si="177"/>
        <v>2</v>
      </c>
      <c r="H239" s="37">
        <f t="shared" si="177"/>
        <v>2</v>
      </c>
      <c r="I239" s="37">
        <f t="shared" si="177"/>
        <v>0</v>
      </c>
      <c r="J239" s="37">
        <f t="shared" si="177"/>
        <v>0</v>
      </c>
      <c r="K239" s="37">
        <f t="shared" si="177"/>
        <v>1</v>
      </c>
      <c r="L239" s="37">
        <f t="shared" si="177"/>
        <v>2</v>
      </c>
      <c r="M239" s="37">
        <f t="shared" si="177"/>
        <v>0</v>
      </c>
      <c r="N239" s="37">
        <f t="shared" si="177"/>
        <v>20</v>
      </c>
      <c r="O239" s="37">
        <f t="shared" si="177"/>
        <v>0</v>
      </c>
      <c r="P239" s="37">
        <f t="shared" si="177"/>
        <v>2</v>
      </c>
      <c r="Q239" s="37">
        <f t="shared" si="177"/>
        <v>2</v>
      </c>
      <c r="R239" s="37">
        <f t="shared" si="177"/>
        <v>40</v>
      </c>
    </row>
    <row r="240" spans="1:18" x14ac:dyDescent="0.25">
      <c r="A240" s="34"/>
      <c r="B240" s="34"/>
      <c r="C240" s="34"/>
      <c r="D240" s="8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34"/>
      <c r="P240" s="12"/>
      <c r="Q240" s="12"/>
      <c r="R240" s="21"/>
    </row>
    <row r="241" spans="1:18" x14ac:dyDescent="0.25">
      <c r="A241" s="34" t="s">
        <v>134</v>
      </c>
      <c r="B241" s="34">
        <v>544</v>
      </c>
      <c r="C241" s="34">
        <v>222</v>
      </c>
      <c r="D241" s="8" t="s">
        <v>56</v>
      </c>
      <c r="E241" s="12">
        <v>15</v>
      </c>
      <c r="F241" s="31">
        <v>6</v>
      </c>
      <c r="G241" s="31">
        <v>1</v>
      </c>
      <c r="H241" s="31">
        <v>0</v>
      </c>
      <c r="I241" s="31">
        <v>0</v>
      </c>
      <c r="J241" s="31">
        <v>0</v>
      </c>
      <c r="K241" s="31">
        <v>0</v>
      </c>
      <c r="L241" s="31">
        <v>1</v>
      </c>
      <c r="M241" s="31">
        <v>0</v>
      </c>
      <c r="N241" s="8">
        <v>7</v>
      </c>
      <c r="O241" s="27">
        <v>0</v>
      </c>
      <c r="P241" s="31">
        <v>0</v>
      </c>
      <c r="Q241" s="31">
        <v>1</v>
      </c>
      <c r="R241" s="8">
        <f t="shared" ref="R241:R243" si="178">F241+G241+H241+I241+J241+K241+L241+M241+N241+O241</f>
        <v>15</v>
      </c>
    </row>
    <row r="242" spans="1:18" x14ac:dyDescent="0.25">
      <c r="A242" s="34" t="s">
        <v>134</v>
      </c>
      <c r="B242" s="34">
        <v>544</v>
      </c>
      <c r="C242" s="34">
        <v>223</v>
      </c>
      <c r="D242" s="8" t="s">
        <v>19</v>
      </c>
      <c r="E242" s="12">
        <v>15</v>
      </c>
      <c r="F242" s="31">
        <v>4</v>
      </c>
      <c r="G242" s="31">
        <v>1</v>
      </c>
      <c r="H242" s="31">
        <v>1</v>
      </c>
      <c r="I242" s="31">
        <v>0</v>
      </c>
      <c r="J242" s="31">
        <v>0</v>
      </c>
      <c r="K242" s="31">
        <v>1</v>
      </c>
      <c r="L242" s="31">
        <v>0</v>
      </c>
      <c r="M242" s="31">
        <v>0</v>
      </c>
      <c r="N242" s="8">
        <v>8</v>
      </c>
      <c r="O242" s="27">
        <v>0</v>
      </c>
      <c r="P242" s="31">
        <v>1</v>
      </c>
      <c r="Q242" s="31">
        <v>1</v>
      </c>
      <c r="R242" s="8">
        <f t="shared" si="178"/>
        <v>15</v>
      </c>
    </row>
    <row r="243" spans="1:18" x14ac:dyDescent="0.25">
      <c r="A243" s="34"/>
      <c r="B243" s="34"/>
      <c r="C243" s="34"/>
      <c r="D243" s="8"/>
      <c r="E243" s="37">
        <f>E242+E241</f>
        <v>30</v>
      </c>
      <c r="F243" s="12">
        <f t="shared" ref="F243:Q243" si="179">F242+F241</f>
        <v>10</v>
      </c>
      <c r="G243" s="12">
        <f t="shared" si="179"/>
        <v>2</v>
      </c>
      <c r="H243" s="12">
        <f t="shared" si="179"/>
        <v>1</v>
      </c>
      <c r="I243" s="12">
        <f t="shared" si="179"/>
        <v>0</v>
      </c>
      <c r="J243" s="12">
        <f t="shared" si="179"/>
        <v>0</v>
      </c>
      <c r="K243" s="12">
        <f t="shared" si="179"/>
        <v>1</v>
      </c>
      <c r="L243" s="12">
        <f t="shared" si="179"/>
        <v>1</v>
      </c>
      <c r="M243" s="12">
        <f t="shared" si="179"/>
        <v>0</v>
      </c>
      <c r="N243" s="12">
        <f t="shared" si="179"/>
        <v>15</v>
      </c>
      <c r="O243" s="12">
        <f t="shared" si="179"/>
        <v>0</v>
      </c>
      <c r="P243" s="12">
        <f t="shared" si="179"/>
        <v>1</v>
      </c>
      <c r="Q243" s="12">
        <f t="shared" si="179"/>
        <v>2</v>
      </c>
      <c r="R243" s="8">
        <f t="shared" si="178"/>
        <v>30</v>
      </c>
    </row>
    <row r="244" spans="1:18" x14ac:dyDescent="0.25">
      <c r="A244" s="27"/>
      <c r="B244" s="27"/>
      <c r="C244" s="27"/>
      <c r="D244" s="8"/>
      <c r="E244" s="39"/>
      <c r="F244" s="8"/>
      <c r="G244" s="8"/>
      <c r="H244" s="8"/>
      <c r="I244" s="8"/>
      <c r="J244" s="8"/>
      <c r="K244" s="8"/>
      <c r="L244" s="8"/>
      <c r="M244" s="8"/>
      <c r="N244" s="8"/>
      <c r="O244" s="27"/>
      <c r="P244" s="8"/>
      <c r="Q244" s="8"/>
    </row>
    <row r="245" spans="1:18" x14ac:dyDescent="0.25">
      <c r="A245" s="27" t="s">
        <v>135</v>
      </c>
      <c r="B245" s="27">
        <v>546</v>
      </c>
      <c r="C245" s="27">
        <v>223</v>
      </c>
      <c r="D245" s="8" t="s">
        <v>19</v>
      </c>
      <c r="E245" s="12">
        <v>15</v>
      </c>
      <c r="F245" s="31">
        <v>4</v>
      </c>
      <c r="G245" s="31">
        <v>1</v>
      </c>
      <c r="H245" s="31">
        <v>1</v>
      </c>
      <c r="I245" s="31">
        <v>0</v>
      </c>
      <c r="J245" s="31">
        <v>0</v>
      </c>
      <c r="K245" s="31">
        <v>0</v>
      </c>
      <c r="L245" s="31">
        <v>1</v>
      </c>
      <c r="M245" s="31">
        <v>0</v>
      </c>
      <c r="N245" s="8">
        <v>8</v>
      </c>
      <c r="O245" s="27">
        <v>0</v>
      </c>
      <c r="P245" s="31">
        <v>0</v>
      </c>
      <c r="Q245" s="31">
        <v>1</v>
      </c>
      <c r="R245" s="8">
        <f t="shared" ref="R245:R246" si="180">F245+G245+H245+I245+J245+K245+L245+M245+N245+O245</f>
        <v>15</v>
      </c>
    </row>
    <row r="246" spans="1:18" x14ac:dyDescent="0.25">
      <c r="A246" s="27"/>
      <c r="B246" s="27"/>
      <c r="C246" s="27"/>
      <c r="D246" s="8"/>
      <c r="E246" s="37">
        <f>E245</f>
        <v>15</v>
      </c>
      <c r="F246" s="12">
        <f t="shared" ref="F246:Q246" si="181">F245</f>
        <v>4</v>
      </c>
      <c r="G246" s="12">
        <f t="shared" si="181"/>
        <v>1</v>
      </c>
      <c r="H246" s="12">
        <f t="shared" si="181"/>
        <v>1</v>
      </c>
      <c r="I246" s="12">
        <f t="shared" si="181"/>
        <v>0</v>
      </c>
      <c r="J246" s="12">
        <f t="shared" si="181"/>
        <v>0</v>
      </c>
      <c r="K246" s="12">
        <f t="shared" si="181"/>
        <v>0</v>
      </c>
      <c r="L246" s="12">
        <f t="shared" si="181"/>
        <v>1</v>
      </c>
      <c r="M246" s="12">
        <f t="shared" si="181"/>
        <v>0</v>
      </c>
      <c r="N246" s="12">
        <f t="shared" si="181"/>
        <v>8</v>
      </c>
      <c r="O246" s="12">
        <f t="shared" si="181"/>
        <v>0</v>
      </c>
      <c r="P246" s="12">
        <f t="shared" si="181"/>
        <v>0</v>
      </c>
      <c r="Q246" s="12">
        <f t="shared" si="181"/>
        <v>1</v>
      </c>
      <c r="R246" s="8">
        <f t="shared" si="180"/>
        <v>15</v>
      </c>
    </row>
    <row r="247" spans="1:18" x14ac:dyDescent="0.25">
      <c r="A247" s="8"/>
      <c r="B247" s="8"/>
      <c r="C247" s="8"/>
      <c r="D247" s="8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30"/>
    </row>
    <row r="248" spans="1:18" x14ac:dyDescent="0.25">
      <c r="A248" s="17" t="s">
        <v>136</v>
      </c>
      <c r="B248" s="17">
        <v>550</v>
      </c>
      <c r="C248" s="17">
        <v>223</v>
      </c>
      <c r="D248" s="17" t="s">
        <v>137</v>
      </c>
      <c r="E248" s="8">
        <v>30</v>
      </c>
      <c r="F248" s="31">
        <v>11</v>
      </c>
      <c r="G248" s="31">
        <v>1</v>
      </c>
      <c r="H248" s="31">
        <v>1</v>
      </c>
      <c r="I248" s="31">
        <v>0</v>
      </c>
      <c r="J248" s="31">
        <v>0</v>
      </c>
      <c r="K248" s="31">
        <v>1</v>
      </c>
      <c r="L248" s="31">
        <v>1</v>
      </c>
      <c r="M248" s="31">
        <v>0</v>
      </c>
      <c r="N248" s="8">
        <f t="shared" ref="N248:N249" si="182">E248/2</f>
        <v>15</v>
      </c>
      <c r="O248" s="8">
        <v>0</v>
      </c>
      <c r="P248" s="31">
        <v>1</v>
      </c>
      <c r="Q248" s="31">
        <v>1</v>
      </c>
      <c r="R248" s="8">
        <f t="shared" ref="R248:R249" si="183">F248+G248+H248+I248+J248+K248+L248+M248+N248+O248</f>
        <v>30</v>
      </c>
    </row>
    <row r="249" spans="1:18" x14ac:dyDescent="0.25">
      <c r="A249" s="17" t="s">
        <v>136</v>
      </c>
      <c r="B249" s="17">
        <v>550</v>
      </c>
      <c r="C249" s="34">
        <v>207</v>
      </c>
      <c r="D249" s="17" t="s">
        <v>101</v>
      </c>
      <c r="E249" s="8">
        <v>12</v>
      </c>
      <c r="F249" s="31">
        <v>3</v>
      </c>
      <c r="G249" s="31">
        <v>1</v>
      </c>
      <c r="H249" s="31">
        <v>1</v>
      </c>
      <c r="I249" s="31">
        <v>0</v>
      </c>
      <c r="J249" s="31">
        <v>0</v>
      </c>
      <c r="K249" s="31">
        <v>0</v>
      </c>
      <c r="L249" s="31">
        <v>1</v>
      </c>
      <c r="M249" s="31">
        <v>0</v>
      </c>
      <c r="N249" s="8">
        <f t="shared" si="182"/>
        <v>6</v>
      </c>
      <c r="O249" s="8">
        <v>0</v>
      </c>
      <c r="P249" s="31">
        <v>0</v>
      </c>
      <c r="Q249" s="31">
        <v>1</v>
      </c>
      <c r="R249" s="8">
        <f t="shared" si="183"/>
        <v>12</v>
      </c>
    </row>
    <row r="250" spans="1:18" x14ac:dyDescent="0.25">
      <c r="A250" s="8"/>
      <c r="B250" s="8"/>
      <c r="C250" s="8"/>
      <c r="D250" s="8"/>
      <c r="E250" s="37">
        <f>E248+E249</f>
        <v>42</v>
      </c>
      <c r="F250" s="37">
        <f t="shared" ref="F250:R250" si="184">F248+F249</f>
        <v>14</v>
      </c>
      <c r="G250" s="37">
        <f t="shared" si="184"/>
        <v>2</v>
      </c>
      <c r="H250" s="37">
        <f t="shared" si="184"/>
        <v>2</v>
      </c>
      <c r="I250" s="37">
        <f t="shared" si="184"/>
        <v>0</v>
      </c>
      <c r="J250" s="37">
        <f t="shared" si="184"/>
        <v>0</v>
      </c>
      <c r="K250" s="37">
        <f t="shared" si="184"/>
        <v>1</v>
      </c>
      <c r="L250" s="37">
        <f t="shared" si="184"/>
        <v>2</v>
      </c>
      <c r="M250" s="37">
        <f t="shared" si="184"/>
        <v>0</v>
      </c>
      <c r="N250" s="37">
        <f t="shared" si="184"/>
        <v>21</v>
      </c>
      <c r="O250" s="37">
        <f t="shared" si="184"/>
        <v>0</v>
      </c>
      <c r="P250" s="37">
        <f t="shared" si="184"/>
        <v>1</v>
      </c>
      <c r="Q250" s="37">
        <f t="shared" si="184"/>
        <v>2</v>
      </c>
      <c r="R250" s="37">
        <f t="shared" si="184"/>
        <v>42</v>
      </c>
    </row>
    <row r="251" spans="1:18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</row>
    <row r="252" spans="1:18" x14ac:dyDescent="0.25">
      <c r="A252" s="17" t="s">
        <v>138</v>
      </c>
      <c r="B252" s="17"/>
      <c r="C252" s="17">
        <v>223</v>
      </c>
      <c r="D252" s="17" t="s">
        <v>137</v>
      </c>
      <c r="E252" s="8">
        <v>12</v>
      </c>
      <c r="F252" s="31">
        <v>3</v>
      </c>
      <c r="G252" s="31">
        <v>1</v>
      </c>
      <c r="H252" s="31">
        <v>1</v>
      </c>
      <c r="I252" s="31">
        <v>0</v>
      </c>
      <c r="J252" s="31">
        <v>0</v>
      </c>
      <c r="K252" s="31">
        <v>0</v>
      </c>
      <c r="L252" s="31">
        <v>1</v>
      </c>
      <c r="M252" s="31">
        <v>0</v>
      </c>
      <c r="N252" s="8">
        <f t="shared" ref="N252" si="185">E252/2</f>
        <v>6</v>
      </c>
      <c r="O252" s="8">
        <v>0</v>
      </c>
      <c r="P252" s="31">
        <v>0</v>
      </c>
      <c r="Q252" s="31">
        <v>1</v>
      </c>
      <c r="R252" s="8">
        <f t="shared" ref="R252:R253" si="186">F252+G252+H252+I252+J252+K252+L252+M252+N252+O252</f>
        <v>12</v>
      </c>
    </row>
    <row r="253" spans="1:18" x14ac:dyDescent="0.25">
      <c r="A253" s="8"/>
      <c r="B253" s="8"/>
      <c r="C253" s="8"/>
      <c r="D253" s="8"/>
      <c r="E253" s="37">
        <f>E252</f>
        <v>12</v>
      </c>
      <c r="F253" s="12">
        <f t="shared" ref="F253:Q253" si="187">F252</f>
        <v>3</v>
      </c>
      <c r="G253" s="12">
        <f t="shared" si="187"/>
        <v>1</v>
      </c>
      <c r="H253" s="12">
        <f t="shared" si="187"/>
        <v>1</v>
      </c>
      <c r="I253" s="12">
        <f t="shared" si="187"/>
        <v>0</v>
      </c>
      <c r="J253" s="12">
        <f t="shared" si="187"/>
        <v>0</v>
      </c>
      <c r="K253" s="12">
        <f t="shared" si="187"/>
        <v>0</v>
      </c>
      <c r="L253" s="12">
        <f t="shared" si="187"/>
        <v>1</v>
      </c>
      <c r="M253" s="12">
        <f t="shared" si="187"/>
        <v>0</v>
      </c>
      <c r="N253" s="12">
        <f t="shared" si="187"/>
        <v>6</v>
      </c>
      <c r="O253" s="12">
        <f t="shared" si="187"/>
        <v>0</v>
      </c>
      <c r="P253" s="12">
        <f t="shared" si="187"/>
        <v>0</v>
      </c>
      <c r="Q253" s="12">
        <f t="shared" si="187"/>
        <v>1</v>
      </c>
      <c r="R253" s="8">
        <f t="shared" si="186"/>
        <v>12</v>
      </c>
    </row>
    <row r="254" spans="1:18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</row>
    <row r="255" spans="1:18" x14ac:dyDescent="0.25">
      <c r="A255" s="17" t="s">
        <v>139</v>
      </c>
      <c r="B255" s="17"/>
      <c r="C255" s="17">
        <v>223</v>
      </c>
      <c r="D255" s="17" t="s">
        <v>137</v>
      </c>
      <c r="E255" s="8">
        <v>20</v>
      </c>
      <c r="F255" s="31">
        <v>6</v>
      </c>
      <c r="G255" s="31">
        <v>1</v>
      </c>
      <c r="H255" s="31">
        <v>1</v>
      </c>
      <c r="I255" s="31">
        <v>0</v>
      </c>
      <c r="J255" s="31">
        <v>0</v>
      </c>
      <c r="K255" s="31">
        <v>1</v>
      </c>
      <c r="L255" s="31">
        <v>1</v>
      </c>
      <c r="M255" s="31">
        <v>0</v>
      </c>
      <c r="N255" s="8">
        <f t="shared" ref="N255" si="188">E255/2</f>
        <v>10</v>
      </c>
      <c r="O255" s="8">
        <v>0</v>
      </c>
      <c r="P255" s="31">
        <v>1</v>
      </c>
      <c r="Q255" s="31">
        <f t="shared" ref="Q255" si="189">N255*10%</f>
        <v>1</v>
      </c>
      <c r="R255" s="8">
        <f t="shared" ref="R255:R256" si="190">F255+G255+H255+I255+J255+K255+L255+M255+N255+O255</f>
        <v>20</v>
      </c>
    </row>
    <row r="256" spans="1:18" x14ac:dyDescent="0.25">
      <c r="A256" s="8"/>
      <c r="B256" s="8"/>
      <c r="C256" s="8"/>
      <c r="D256" s="8"/>
      <c r="E256" s="37">
        <f>E255</f>
        <v>20</v>
      </c>
      <c r="F256" s="12">
        <f t="shared" ref="F256:Q256" si="191">F255</f>
        <v>6</v>
      </c>
      <c r="G256" s="12">
        <f t="shared" si="191"/>
        <v>1</v>
      </c>
      <c r="H256" s="12">
        <f t="shared" si="191"/>
        <v>1</v>
      </c>
      <c r="I256" s="12">
        <f t="shared" si="191"/>
        <v>0</v>
      </c>
      <c r="J256" s="12">
        <f t="shared" si="191"/>
        <v>0</v>
      </c>
      <c r="K256" s="12">
        <f t="shared" si="191"/>
        <v>1</v>
      </c>
      <c r="L256" s="12">
        <f t="shared" si="191"/>
        <v>1</v>
      </c>
      <c r="M256" s="12">
        <f t="shared" si="191"/>
        <v>0</v>
      </c>
      <c r="N256" s="12">
        <f t="shared" si="191"/>
        <v>10</v>
      </c>
      <c r="O256" s="12">
        <f t="shared" si="191"/>
        <v>0</v>
      </c>
      <c r="P256" s="12">
        <f t="shared" si="191"/>
        <v>1</v>
      </c>
      <c r="Q256" s="12">
        <f t="shared" si="191"/>
        <v>1</v>
      </c>
      <c r="R256" s="8">
        <f t="shared" si="190"/>
        <v>20</v>
      </c>
    </row>
    <row r="257" spans="1:18" x14ac:dyDescent="0.25">
      <c r="A257" s="8"/>
      <c r="B257" s="8"/>
      <c r="C257" s="8"/>
      <c r="D257" s="8"/>
      <c r="E257" s="37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8"/>
    </row>
    <row r="258" spans="1:18" x14ac:dyDescent="0.25">
      <c r="A258" s="17" t="s">
        <v>140</v>
      </c>
      <c r="B258" s="17"/>
      <c r="C258" s="17">
        <v>223</v>
      </c>
      <c r="D258" s="17" t="s">
        <v>137</v>
      </c>
      <c r="E258" s="8">
        <v>15</v>
      </c>
      <c r="F258" s="31">
        <v>4</v>
      </c>
      <c r="G258" s="31">
        <v>1</v>
      </c>
      <c r="H258" s="31">
        <v>1</v>
      </c>
      <c r="I258" s="31">
        <v>0</v>
      </c>
      <c r="J258" s="31">
        <v>0</v>
      </c>
      <c r="K258" s="31">
        <v>0</v>
      </c>
      <c r="L258" s="31">
        <v>1</v>
      </c>
      <c r="M258" s="31">
        <v>0</v>
      </c>
      <c r="N258" s="8">
        <v>8</v>
      </c>
      <c r="O258" s="8">
        <v>0</v>
      </c>
      <c r="P258" s="31">
        <v>0</v>
      </c>
      <c r="Q258" s="31">
        <v>1</v>
      </c>
      <c r="R258" s="8">
        <f t="shared" ref="R258:R262" si="192">F258+G258+H258+I258+J258+K258+L258+M258+N258+O258</f>
        <v>15</v>
      </c>
    </row>
    <row r="259" spans="1:18" x14ac:dyDescent="0.25">
      <c r="A259" s="8"/>
      <c r="B259" s="8"/>
      <c r="C259" s="8"/>
      <c r="D259" s="8"/>
      <c r="E259" s="37">
        <f>E258</f>
        <v>15</v>
      </c>
      <c r="F259" s="12">
        <f t="shared" ref="F259:Q259" si="193">F258</f>
        <v>4</v>
      </c>
      <c r="G259" s="12">
        <f t="shared" si="193"/>
        <v>1</v>
      </c>
      <c r="H259" s="12">
        <f t="shared" si="193"/>
        <v>1</v>
      </c>
      <c r="I259" s="12">
        <f t="shared" si="193"/>
        <v>0</v>
      </c>
      <c r="J259" s="12">
        <f t="shared" si="193"/>
        <v>0</v>
      </c>
      <c r="K259" s="12">
        <f t="shared" si="193"/>
        <v>0</v>
      </c>
      <c r="L259" s="12">
        <f t="shared" si="193"/>
        <v>1</v>
      </c>
      <c r="M259" s="12">
        <f t="shared" si="193"/>
        <v>0</v>
      </c>
      <c r="N259" s="12">
        <f t="shared" si="193"/>
        <v>8</v>
      </c>
      <c r="O259" s="12">
        <f t="shared" si="193"/>
        <v>0</v>
      </c>
      <c r="P259" s="12">
        <f t="shared" si="193"/>
        <v>0</v>
      </c>
      <c r="Q259" s="12">
        <f t="shared" si="193"/>
        <v>1</v>
      </c>
      <c r="R259" s="8">
        <f t="shared" si="192"/>
        <v>15</v>
      </c>
    </row>
    <row r="260" spans="1:18" x14ac:dyDescent="0.25">
      <c r="A260" s="8"/>
      <c r="B260" s="8"/>
      <c r="C260" s="8"/>
      <c r="D260" s="8"/>
      <c r="E260" s="37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8"/>
    </row>
    <row r="261" spans="1:18" x14ac:dyDescent="0.25">
      <c r="A261" s="17" t="s">
        <v>141</v>
      </c>
      <c r="B261" s="17"/>
      <c r="C261" s="17">
        <v>223</v>
      </c>
      <c r="D261" s="17" t="s">
        <v>137</v>
      </c>
      <c r="E261" s="8">
        <v>20</v>
      </c>
      <c r="F261" s="31">
        <v>6</v>
      </c>
      <c r="G261" s="31">
        <v>1</v>
      </c>
      <c r="H261" s="31">
        <v>1</v>
      </c>
      <c r="I261" s="31">
        <v>0</v>
      </c>
      <c r="J261" s="31">
        <v>0</v>
      </c>
      <c r="K261" s="31">
        <v>1</v>
      </c>
      <c r="L261" s="31">
        <v>1</v>
      </c>
      <c r="M261" s="31">
        <v>0</v>
      </c>
      <c r="N261" s="8">
        <f t="shared" ref="N261" si="194">E261/2</f>
        <v>10</v>
      </c>
      <c r="O261" s="8">
        <v>0</v>
      </c>
      <c r="P261" s="31">
        <v>1</v>
      </c>
      <c r="Q261" s="31">
        <f t="shared" ref="Q261" si="195">N261*10%</f>
        <v>1</v>
      </c>
      <c r="R261" s="8">
        <f t="shared" si="192"/>
        <v>20</v>
      </c>
    </row>
    <row r="262" spans="1:18" x14ac:dyDescent="0.25">
      <c r="A262" s="8"/>
      <c r="B262" s="8"/>
      <c r="C262" s="8"/>
      <c r="D262" s="8"/>
      <c r="E262" s="37">
        <f>E261</f>
        <v>20</v>
      </c>
      <c r="F262" s="12">
        <f t="shared" ref="F262:Q262" si="196">F261</f>
        <v>6</v>
      </c>
      <c r="G262" s="12">
        <f t="shared" si="196"/>
        <v>1</v>
      </c>
      <c r="H262" s="12">
        <f t="shared" si="196"/>
        <v>1</v>
      </c>
      <c r="I262" s="12">
        <f t="shared" si="196"/>
        <v>0</v>
      </c>
      <c r="J262" s="12">
        <f t="shared" si="196"/>
        <v>0</v>
      </c>
      <c r="K262" s="12">
        <f t="shared" si="196"/>
        <v>1</v>
      </c>
      <c r="L262" s="12">
        <f t="shared" si="196"/>
        <v>1</v>
      </c>
      <c r="M262" s="12">
        <f t="shared" si="196"/>
        <v>0</v>
      </c>
      <c r="N262" s="12">
        <f t="shared" si="196"/>
        <v>10</v>
      </c>
      <c r="O262" s="12">
        <f t="shared" si="196"/>
        <v>0</v>
      </c>
      <c r="P262" s="12">
        <f t="shared" si="196"/>
        <v>1</v>
      </c>
      <c r="Q262" s="12">
        <f t="shared" si="196"/>
        <v>1</v>
      </c>
      <c r="R262" s="8">
        <f t="shared" si="192"/>
        <v>20</v>
      </c>
    </row>
    <row r="263" spans="1:18" x14ac:dyDescent="0.25">
      <c r="A263" s="8"/>
      <c r="B263" s="8"/>
      <c r="C263" s="8"/>
      <c r="D263" s="8"/>
      <c r="E263" s="37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8"/>
    </row>
    <row r="264" spans="1:18" x14ac:dyDescent="0.25">
      <c r="A264" s="17" t="s">
        <v>142</v>
      </c>
      <c r="B264" s="17"/>
      <c r="C264" s="17">
        <v>223</v>
      </c>
      <c r="D264" s="17" t="s">
        <v>137</v>
      </c>
      <c r="E264" s="8">
        <v>20</v>
      </c>
      <c r="F264" s="31">
        <v>6</v>
      </c>
      <c r="G264" s="31">
        <v>1</v>
      </c>
      <c r="H264" s="31">
        <v>1</v>
      </c>
      <c r="I264" s="31">
        <v>0</v>
      </c>
      <c r="J264" s="31">
        <v>0</v>
      </c>
      <c r="K264" s="31">
        <v>1</v>
      </c>
      <c r="L264" s="31">
        <v>1</v>
      </c>
      <c r="M264" s="31">
        <v>0</v>
      </c>
      <c r="N264" s="8">
        <f t="shared" ref="N264" si="197">E264/2</f>
        <v>10</v>
      </c>
      <c r="O264" s="8">
        <v>0</v>
      </c>
      <c r="P264" s="31">
        <v>1</v>
      </c>
      <c r="Q264" s="31">
        <f t="shared" ref="Q264" si="198">N264*10%</f>
        <v>1</v>
      </c>
      <c r="R264" s="8">
        <f t="shared" ref="R264:R268" si="199">F264+G264+H264+I264+J264+K264+L264+M264+N264+O264</f>
        <v>20</v>
      </c>
    </row>
    <row r="265" spans="1:18" x14ac:dyDescent="0.25">
      <c r="A265" s="8"/>
      <c r="B265" s="8"/>
      <c r="C265" s="8"/>
      <c r="D265" s="8"/>
      <c r="E265" s="37">
        <f>E264</f>
        <v>20</v>
      </c>
      <c r="F265" s="12">
        <f t="shared" ref="F265:Q265" si="200">F264</f>
        <v>6</v>
      </c>
      <c r="G265" s="12">
        <f t="shared" si="200"/>
        <v>1</v>
      </c>
      <c r="H265" s="12">
        <f t="shared" si="200"/>
        <v>1</v>
      </c>
      <c r="I265" s="12">
        <f t="shared" si="200"/>
        <v>0</v>
      </c>
      <c r="J265" s="12">
        <f t="shared" si="200"/>
        <v>0</v>
      </c>
      <c r="K265" s="12">
        <f t="shared" si="200"/>
        <v>1</v>
      </c>
      <c r="L265" s="12">
        <f t="shared" si="200"/>
        <v>1</v>
      </c>
      <c r="M265" s="12">
        <f t="shared" si="200"/>
        <v>0</v>
      </c>
      <c r="N265" s="12">
        <f t="shared" si="200"/>
        <v>10</v>
      </c>
      <c r="O265" s="12">
        <f t="shared" si="200"/>
        <v>0</v>
      </c>
      <c r="P265" s="12">
        <f t="shared" si="200"/>
        <v>1</v>
      </c>
      <c r="Q265" s="12">
        <f t="shared" si="200"/>
        <v>1</v>
      </c>
      <c r="R265" s="8">
        <f t="shared" si="199"/>
        <v>20</v>
      </c>
    </row>
    <row r="266" spans="1:18" x14ac:dyDescent="0.25">
      <c r="A266" s="8"/>
      <c r="B266" s="8"/>
      <c r="C266" s="8"/>
      <c r="D266" s="8"/>
      <c r="E266" s="37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8"/>
    </row>
    <row r="267" spans="1:18" x14ac:dyDescent="0.25">
      <c r="A267" s="17" t="s">
        <v>143</v>
      </c>
      <c r="B267" s="17"/>
      <c r="C267" s="17">
        <v>223</v>
      </c>
      <c r="D267" s="17" t="s">
        <v>137</v>
      </c>
      <c r="E267" s="8">
        <v>20</v>
      </c>
      <c r="F267" s="31">
        <v>6</v>
      </c>
      <c r="G267" s="31">
        <v>1</v>
      </c>
      <c r="H267" s="31">
        <v>1</v>
      </c>
      <c r="I267" s="31">
        <v>0</v>
      </c>
      <c r="J267" s="31">
        <v>0</v>
      </c>
      <c r="K267" s="31">
        <v>1</v>
      </c>
      <c r="L267" s="31">
        <v>1</v>
      </c>
      <c r="M267" s="31">
        <v>0</v>
      </c>
      <c r="N267" s="8">
        <f t="shared" ref="N267" si="201">E267/2</f>
        <v>10</v>
      </c>
      <c r="O267" s="8">
        <v>0</v>
      </c>
      <c r="P267" s="31">
        <v>1</v>
      </c>
      <c r="Q267" s="31">
        <f t="shared" ref="Q267" si="202">N267*10%</f>
        <v>1</v>
      </c>
      <c r="R267" s="8">
        <f t="shared" si="199"/>
        <v>20</v>
      </c>
    </row>
    <row r="268" spans="1:18" x14ac:dyDescent="0.25">
      <c r="A268" s="8"/>
      <c r="B268" s="8"/>
      <c r="C268" s="8"/>
      <c r="D268" s="8"/>
      <c r="E268" s="37">
        <f>E267</f>
        <v>20</v>
      </c>
      <c r="F268" s="12">
        <f t="shared" ref="F268:Q268" si="203">F267</f>
        <v>6</v>
      </c>
      <c r="G268" s="12">
        <f t="shared" si="203"/>
        <v>1</v>
      </c>
      <c r="H268" s="12">
        <f t="shared" si="203"/>
        <v>1</v>
      </c>
      <c r="I268" s="12">
        <f t="shared" si="203"/>
        <v>0</v>
      </c>
      <c r="J268" s="12">
        <f t="shared" si="203"/>
        <v>0</v>
      </c>
      <c r="K268" s="12">
        <f t="shared" si="203"/>
        <v>1</v>
      </c>
      <c r="L268" s="12">
        <f t="shared" si="203"/>
        <v>1</v>
      </c>
      <c r="M268" s="12">
        <f t="shared" si="203"/>
        <v>0</v>
      </c>
      <c r="N268" s="12">
        <f t="shared" si="203"/>
        <v>10</v>
      </c>
      <c r="O268" s="12">
        <f t="shared" si="203"/>
        <v>0</v>
      </c>
      <c r="P268" s="12">
        <f t="shared" si="203"/>
        <v>1</v>
      </c>
      <c r="Q268" s="12">
        <f t="shared" si="203"/>
        <v>1</v>
      </c>
      <c r="R268" s="8">
        <f t="shared" si="199"/>
        <v>20</v>
      </c>
    </row>
    <row r="269" spans="1:18" x14ac:dyDescent="0.25">
      <c r="A269" s="8"/>
      <c r="B269" s="8"/>
      <c r="C269" s="8"/>
      <c r="D269" s="8"/>
      <c r="E269" s="37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8"/>
    </row>
    <row r="270" spans="1:18" x14ac:dyDescent="0.25">
      <c r="A270" s="17" t="s">
        <v>144</v>
      </c>
      <c r="B270" s="17"/>
      <c r="C270" s="17">
        <v>223</v>
      </c>
      <c r="D270" s="17" t="s">
        <v>137</v>
      </c>
      <c r="E270" s="8">
        <v>15</v>
      </c>
      <c r="F270" s="31">
        <v>4</v>
      </c>
      <c r="G270" s="31">
        <v>1</v>
      </c>
      <c r="H270" s="31">
        <v>1</v>
      </c>
      <c r="I270" s="31">
        <v>0</v>
      </c>
      <c r="J270" s="31">
        <v>0</v>
      </c>
      <c r="K270" s="31">
        <v>0</v>
      </c>
      <c r="L270" s="31">
        <v>1</v>
      </c>
      <c r="M270" s="31">
        <v>0</v>
      </c>
      <c r="N270" s="8">
        <v>8</v>
      </c>
      <c r="O270" s="8">
        <v>0</v>
      </c>
      <c r="P270" s="31">
        <v>0</v>
      </c>
      <c r="Q270" s="31">
        <v>1</v>
      </c>
      <c r="R270" s="8">
        <f t="shared" ref="R270:R274" si="204">F270+G270+H270+I270+J270+K270+L270+M270+N270+O270</f>
        <v>15</v>
      </c>
    </row>
    <row r="271" spans="1:18" x14ac:dyDescent="0.25">
      <c r="A271" s="8"/>
      <c r="B271" s="8"/>
      <c r="C271" s="8"/>
      <c r="D271" s="8"/>
      <c r="E271" s="37">
        <f>E270</f>
        <v>15</v>
      </c>
      <c r="F271" s="12">
        <f t="shared" ref="F271:Q271" si="205">F270</f>
        <v>4</v>
      </c>
      <c r="G271" s="12">
        <f t="shared" si="205"/>
        <v>1</v>
      </c>
      <c r="H271" s="12">
        <f t="shared" si="205"/>
        <v>1</v>
      </c>
      <c r="I271" s="12">
        <f t="shared" si="205"/>
        <v>0</v>
      </c>
      <c r="J271" s="12">
        <f t="shared" si="205"/>
        <v>0</v>
      </c>
      <c r="K271" s="12">
        <f t="shared" si="205"/>
        <v>0</v>
      </c>
      <c r="L271" s="12">
        <f t="shared" si="205"/>
        <v>1</v>
      </c>
      <c r="M271" s="12">
        <f t="shared" si="205"/>
        <v>0</v>
      </c>
      <c r="N271" s="12">
        <f t="shared" si="205"/>
        <v>8</v>
      </c>
      <c r="O271" s="12">
        <f t="shared" si="205"/>
        <v>0</v>
      </c>
      <c r="P271" s="12">
        <f t="shared" si="205"/>
        <v>0</v>
      </c>
      <c r="Q271" s="12">
        <f t="shared" si="205"/>
        <v>1</v>
      </c>
      <c r="R271" s="8">
        <f t="shared" si="204"/>
        <v>15</v>
      </c>
    </row>
    <row r="272" spans="1:18" x14ac:dyDescent="0.25">
      <c r="A272" s="8"/>
      <c r="B272" s="8"/>
      <c r="C272" s="8"/>
      <c r="D272" s="8"/>
      <c r="E272" s="37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8"/>
    </row>
    <row r="273" spans="1:18" x14ac:dyDescent="0.25">
      <c r="A273" s="17" t="s">
        <v>145</v>
      </c>
      <c r="B273" s="17"/>
      <c r="C273" s="17">
        <v>223</v>
      </c>
      <c r="D273" s="17" t="s">
        <v>137</v>
      </c>
      <c r="E273" s="8">
        <v>15</v>
      </c>
      <c r="F273" s="31">
        <v>4</v>
      </c>
      <c r="G273" s="31">
        <v>1</v>
      </c>
      <c r="H273" s="31">
        <v>1</v>
      </c>
      <c r="I273" s="31">
        <v>0</v>
      </c>
      <c r="J273" s="31">
        <v>0</v>
      </c>
      <c r="K273" s="31">
        <v>0</v>
      </c>
      <c r="L273" s="31">
        <v>1</v>
      </c>
      <c r="M273" s="31">
        <v>0</v>
      </c>
      <c r="N273" s="8">
        <v>8</v>
      </c>
      <c r="O273" s="8">
        <v>0</v>
      </c>
      <c r="P273" s="31">
        <v>0</v>
      </c>
      <c r="Q273" s="31">
        <v>1</v>
      </c>
      <c r="R273" s="8">
        <f t="shared" si="204"/>
        <v>15</v>
      </c>
    </row>
    <row r="274" spans="1:18" x14ac:dyDescent="0.25">
      <c r="A274" s="8"/>
      <c r="B274" s="8"/>
      <c r="C274" s="8"/>
      <c r="D274" s="8"/>
      <c r="E274" s="37">
        <f>E273</f>
        <v>15</v>
      </c>
      <c r="F274" s="12">
        <f t="shared" ref="F274:Q274" si="206">F273</f>
        <v>4</v>
      </c>
      <c r="G274" s="12">
        <f t="shared" si="206"/>
        <v>1</v>
      </c>
      <c r="H274" s="12">
        <f t="shared" si="206"/>
        <v>1</v>
      </c>
      <c r="I274" s="12">
        <f t="shared" si="206"/>
        <v>0</v>
      </c>
      <c r="J274" s="12">
        <f t="shared" si="206"/>
        <v>0</v>
      </c>
      <c r="K274" s="12">
        <f t="shared" si="206"/>
        <v>0</v>
      </c>
      <c r="L274" s="12">
        <f t="shared" si="206"/>
        <v>1</v>
      </c>
      <c r="M274" s="12">
        <f t="shared" si="206"/>
        <v>0</v>
      </c>
      <c r="N274" s="12">
        <f t="shared" si="206"/>
        <v>8</v>
      </c>
      <c r="O274" s="12">
        <f t="shared" si="206"/>
        <v>0</v>
      </c>
      <c r="P274" s="12">
        <f t="shared" si="206"/>
        <v>0</v>
      </c>
      <c r="Q274" s="12">
        <f t="shared" si="206"/>
        <v>1</v>
      </c>
      <c r="R274" s="8">
        <f t="shared" si="204"/>
        <v>15</v>
      </c>
    </row>
    <row r="275" spans="1:18" x14ac:dyDescent="0.25">
      <c r="A275" s="8"/>
      <c r="B275" s="8"/>
      <c r="C275" s="8"/>
      <c r="D275" s="8"/>
      <c r="E275" s="37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8"/>
    </row>
    <row r="276" spans="1:18" x14ac:dyDescent="0.25">
      <c r="A276" s="17" t="s">
        <v>146</v>
      </c>
      <c r="B276" s="17"/>
      <c r="C276" s="12">
        <v>235</v>
      </c>
      <c r="D276" s="17" t="s">
        <v>147</v>
      </c>
      <c r="E276" s="8">
        <v>12</v>
      </c>
      <c r="F276" s="31">
        <v>3</v>
      </c>
      <c r="G276" s="31">
        <v>1</v>
      </c>
      <c r="H276" s="31">
        <v>1</v>
      </c>
      <c r="I276" s="31">
        <v>0</v>
      </c>
      <c r="J276" s="31">
        <v>0</v>
      </c>
      <c r="K276" s="31">
        <v>0</v>
      </c>
      <c r="L276" s="31">
        <v>1</v>
      </c>
      <c r="M276" s="31">
        <v>0</v>
      </c>
      <c r="N276" s="8">
        <f t="shared" ref="N276" si="207">E276/2</f>
        <v>6</v>
      </c>
      <c r="O276" s="8">
        <v>0</v>
      </c>
      <c r="P276" s="31">
        <v>0</v>
      </c>
      <c r="Q276" s="31">
        <v>1</v>
      </c>
      <c r="R276" s="8">
        <f t="shared" ref="R276:R277" si="208">F276+G276+H276+I276+J276+K276+L276+M276+N276+O276</f>
        <v>12</v>
      </c>
    </row>
    <row r="277" spans="1:18" x14ac:dyDescent="0.25">
      <c r="A277" s="8"/>
      <c r="B277" s="8"/>
      <c r="C277" s="8"/>
      <c r="D277" s="8"/>
      <c r="E277" s="37">
        <f>E276</f>
        <v>12</v>
      </c>
      <c r="F277" s="12">
        <f t="shared" ref="F277:Q277" si="209">F276</f>
        <v>3</v>
      </c>
      <c r="G277" s="12">
        <f t="shared" si="209"/>
        <v>1</v>
      </c>
      <c r="H277" s="12">
        <f t="shared" si="209"/>
        <v>1</v>
      </c>
      <c r="I277" s="12">
        <f t="shared" si="209"/>
        <v>0</v>
      </c>
      <c r="J277" s="12">
        <f t="shared" si="209"/>
        <v>0</v>
      </c>
      <c r="K277" s="12">
        <f t="shared" si="209"/>
        <v>0</v>
      </c>
      <c r="L277" s="12">
        <f t="shared" si="209"/>
        <v>1</v>
      </c>
      <c r="M277" s="12">
        <f t="shared" si="209"/>
        <v>0</v>
      </c>
      <c r="N277" s="12">
        <f t="shared" si="209"/>
        <v>6</v>
      </c>
      <c r="O277" s="12">
        <f t="shared" si="209"/>
        <v>0</v>
      </c>
      <c r="P277" s="12">
        <f t="shared" si="209"/>
        <v>0</v>
      </c>
      <c r="Q277" s="12">
        <f t="shared" si="209"/>
        <v>1</v>
      </c>
      <c r="R277" s="8">
        <f t="shared" si="208"/>
        <v>12</v>
      </c>
    </row>
    <row r="278" spans="1:18" x14ac:dyDescent="0.25">
      <c r="A278" s="8"/>
      <c r="B278" s="8"/>
      <c r="C278" s="8"/>
      <c r="D278" s="8"/>
      <c r="E278" s="37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8"/>
    </row>
    <row r="279" spans="1:18" x14ac:dyDescent="0.25">
      <c r="A279" s="17" t="s">
        <v>148</v>
      </c>
      <c r="B279" s="17"/>
      <c r="C279" s="17">
        <v>223</v>
      </c>
      <c r="D279" s="17" t="s">
        <v>137</v>
      </c>
      <c r="E279" s="8">
        <v>15</v>
      </c>
      <c r="F279" s="31">
        <v>4</v>
      </c>
      <c r="G279" s="31">
        <v>1</v>
      </c>
      <c r="H279" s="31">
        <v>1</v>
      </c>
      <c r="I279" s="31">
        <v>0</v>
      </c>
      <c r="J279" s="31">
        <v>0</v>
      </c>
      <c r="K279" s="31">
        <v>0</v>
      </c>
      <c r="L279" s="31">
        <v>1</v>
      </c>
      <c r="M279" s="31">
        <v>0</v>
      </c>
      <c r="N279" s="8">
        <v>8</v>
      </c>
      <c r="O279" s="8">
        <v>0</v>
      </c>
      <c r="P279" s="31">
        <v>0</v>
      </c>
      <c r="Q279" s="31">
        <v>1</v>
      </c>
      <c r="R279" s="8">
        <f t="shared" ref="R279:R280" si="210">F279+G279+H279+I279+J279+K279+L279+M279+N279+O279</f>
        <v>15</v>
      </c>
    </row>
    <row r="280" spans="1:18" x14ac:dyDescent="0.25">
      <c r="A280" s="8"/>
      <c r="B280" s="8"/>
      <c r="C280" s="8"/>
      <c r="D280" s="8"/>
      <c r="E280" s="37">
        <f>E279</f>
        <v>15</v>
      </c>
      <c r="F280" s="12">
        <f t="shared" ref="F280:Q280" si="211">F279</f>
        <v>4</v>
      </c>
      <c r="G280" s="12">
        <f t="shared" si="211"/>
        <v>1</v>
      </c>
      <c r="H280" s="12">
        <f t="shared" si="211"/>
        <v>1</v>
      </c>
      <c r="I280" s="12">
        <f t="shared" si="211"/>
        <v>0</v>
      </c>
      <c r="J280" s="12">
        <f t="shared" si="211"/>
        <v>0</v>
      </c>
      <c r="K280" s="12">
        <f t="shared" si="211"/>
        <v>0</v>
      </c>
      <c r="L280" s="12">
        <f t="shared" si="211"/>
        <v>1</v>
      </c>
      <c r="M280" s="12">
        <f t="shared" si="211"/>
        <v>0</v>
      </c>
      <c r="N280" s="12">
        <f t="shared" si="211"/>
        <v>8</v>
      </c>
      <c r="O280" s="12">
        <f t="shared" si="211"/>
        <v>0</v>
      </c>
      <c r="P280" s="12">
        <f t="shared" si="211"/>
        <v>0</v>
      </c>
      <c r="Q280" s="12">
        <f t="shared" si="211"/>
        <v>1</v>
      </c>
      <c r="R280" s="8">
        <f t="shared" si="210"/>
        <v>15</v>
      </c>
    </row>
    <row r="281" spans="1:18" x14ac:dyDescent="0.25">
      <c r="A281" s="8"/>
      <c r="B281" s="8"/>
      <c r="C281" s="8"/>
      <c r="D281" s="8"/>
      <c r="E281" s="37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8"/>
    </row>
    <row r="282" spans="1:18" x14ac:dyDescent="0.25">
      <c r="A282" s="17" t="s">
        <v>149</v>
      </c>
      <c r="B282" s="17"/>
      <c r="C282" s="34">
        <v>204</v>
      </c>
      <c r="D282" s="17" t="s">
        <v>119</v>
      </c>
      <c r="E282" s="8">
        <v>12</v>
      </c>
      <c r="F282" s="31">
        <v>3</v>
      </c>
      <c r="G282" s="31">
        <v>1</v>
      </c>
      <c r="H282" s="31">
        <v>1</v>
      </c>
      <c r="I282" s="31">
        <v>0</v>
      </c>
      <c r="J282" s="31">
        <v>0</v>
      </c>
      <c r="K282" s="31">
        <v>0</v>
      </c>
      <c r="L282" s="31">
        <v>1</v>
      </c>
      <c r="M282" s="31">
        <v>0</v>
      </c>
      <c r="N282" s="8">
        <f t="shared" ref="N282" si="212">E282/2</f>
        <v>6</v>
      </c>
      <c r="O282" s="8">
        <v>0</v>
      </c>
      <c r="P282" s="31">
        <v>0</v>
      </c>
      <c r="Q282" s="31">
        <v>1</v>
      </c>
      <c r="R282" s="8">
        <f t="shared" ref="R282:R283" si="213">F282+G282+H282+I282+J282+K282+L282+M282+N282+O282</f>
        <v>12</v>
      </c>
    </row>
    <row r="283" spans="1:18" x14ac:dyDescent="0.25">
      <c r="A283" s="8"/>
      <c r="B283" s="8"/>
      <c r="C283" s="8"/>
      <c r="D283" s="8"/>
      <c r="E283" s="37">
        <f>E282</f>
        <v>12</v>
      </c>
      <c r="F283" s="12">
        <f t="shared" ref="F283:Q283" si="214">F282</f>
        <v>3</v>
      </c>
      <c r="G283" s="12">
        <f t="shared" si="214"/>
        <v>1</v>
      </c>
      <c r="H283" s="12">
        <f t="shared" si="214"/>
        <v>1</v>
      </c>
      <c r="I283" s="12">
        <f t="shared" si="214"/>
        <v>0</v>
      </c>
      <c r="J283" s="12">
        <f t="shared" si="214"/>
        <v>0</v>
      </c>
      <c r="K283" s="12">
        <f t="shared" si="214"/>
        <v>0</v>
      </c>
      <c r="L283" s="12">
        <f t="shared" si="214"/>
        <v>1</v>
      </c>
      <c r="M283" s="12">
        <f t="shared" si="214"/>
        <v>0</v>
      </c>
      <c r="N283" s="12">
        <f t="shared" si="214"/>
        <v>6</v>
      </c>
      <c r="O283" s="12">
        <f t="shared" si="214"/>
        <v>0</v>
      </c>
      <c r="P283" s="12">
        <f t="shared" si="214"/>
        <v>0</v>
      </c>
      <c r="Q283" s="12">
        <f t="shared" si="214"/>
        <v>1</v>
      </c>
      <c r="R283" s="8">
        <f t="shared" si="213"/>
        <v>12</v>
      </c>
    </row>
    <row r="284" spans="1:18" x14ac:dyDescent="0.25">
      <c r="A284" s="8"/>
      <c r="B284" s="8"/>
      <c r="C284" s="27"/>
      <c r="D284" s="8"/>
      <c r="E284" s="37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8"/>
    </row>
    <row r="285" spans="1:18" x14ac:dyDescent="0.25">
      <c r="A285" s="17" t="s">
        <v>150</v>
      </c>
      <c r="B285" s="17"/>
      <c r="C285" s="38"/>
      <c r="D285" s="17" t="s">
        <v>151</v>
      </c>
      <c r="E285" s="8">
        <v>20</v>
      </c>
      <c r="F285" s="31">
        <v>6</v>
      </c>
      <c r="G285" s="31">
        <v>1</v>
      </c>
      <c r="H285" s="31">
        <v>1</v>
      </c>
      <c r="I285" s="31">
        <v>0</v>
      </c>
      <c r="J285" s="31">
        <v>0</v>
      </c>
      <c r="K285" s="31">
        <v>1</v>
      </c>
      <c r="L285" s="31">
        <v>1</v>
      </c>
      <c r="M285" s="31">
        <v>0</v>
      </c>
      <c r="N285" s="8">
        <f t="shared" ref="N285" si="215">E285/2</f>
        <v>10</v>
      </c>
      <c r="O285" s="8">
        <v>0</v>
      </c>
      <c r="P285" s="31">
        <v>1</v>
      </c>
      <c r="Q285" s="31">
        <f t="shared" ref="Q285" si="216">N285*10%</f>
        <v>1</v>
      </c>
      <c r="R285" s="8">
        <f t="shared" ref="R285:R286" si="217">F285+G285+H285+I285+J285+K285+L285+M285+N285+O285</f>
        <v>20</v>
      </c>
    </row>
    <row r="286" spans="1:18" x14ac:dyDescent="0.25">
      <c r="A286" s="8"/>
      <c r="B286" s="8"/>
      <c r="C286" s="8"/>
      <c r="D286" s="8"/>
      <c r="E286" s="37">
        <f>E285</f>
        <v>20</v>
      </c>
      <c r="F286" s="12">
        <f t="shared" ref="F286:Q286" si="218">F285</f>
        <v>6</v>
      </c>
      <c r="G286" s="12">
        <f t="shared" si="218"/>
        <v>1</v>
      </c>
      <c r="H286" s="12">
        <f t="shared" si="218"/>
        <v>1</v>
      </c>
      <c r="I286" s="12">
        <f t="shared" si="218"/>
        <v>0</v>
      </c>
      <c r="J286" s="12">
        <f t="shared" si="218"/>
        <v>0</v>
      </c>
      <c r="K286" s="12">
        <f t="shared" si="218"/>
        <v>1</v>
      </c>
      <c r="L286" s="12">
        <f t="shared" si="218"/>
        <v>1</v>
      </c>
      <c r="M286" s="12">
        <f t="shared" si="218"/>
        <v>0</v>
      </c>
      <c r="N286" s="12">
        <f t="shared" si="218"/>
        <v>10</v>
      </c>
      <c r="O286" s="12">
        <f t="shared" si="218"/>
        <v>0</v>
      </c>
      <c r="P286" s="12">
        <f t="shared" si="218"/>
        <v>1</v>
      </c>
      <c r="Q286" s="12">
        <f t="shared" si="218"/>
        <v>1</v>
      </c>
      <c r="R286" s="8">
        <f t="shared" si="217"/>
        <v>20</v>
      </c>
    </row>
    <row r="287" spans="1:18" x14ac:dyDescent="0.25">
      <c r="A287" s="8"/>
      <c r="B287" s="8"/>
      <c r="C287" s="27"/>
      <c r="D287" s="8"/>
      <c r="E287" s="37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8"/>
    </row>
    <row r="288" spans="1:18" x14ac:dyDescent="0.25">
      <c r="A288" s="17" t="s">
        <v>152</v>
      </c>
      <c r="B288" s="17"/>
      <c r="C288" s="17">
        <v>223</v>
      </c>
      <c r="D288" s="17" t="s">
        <v>137</v>
      </c>
      <c r="E288" s="8">
        <v>20</v>
      </c>
      <c r="F288" s="31">
        <v>6</v>
      </c>
      <c r="G288" s="31">
        <v>1</v>
      </c>
      <c r="H288" s="31">
        <v>1</v>
      </c>
      <c r="I288" s="31">
        <v>0</v>
      </c>
      <c r="J288" s="31">
        <v>0</v>
      </c>
      <c r="K288" s="31">
        <v>1</v>
      </c>
      <c r="L288" s="31">
        <v>1</v>
      </c>
      <c r="M288" s="31">
        <v>0</v>
      </c>
      <c r="N288" s="8">
        <f t="shared" ref="N288" si="219">E288/2</f>
        <v>10</v>
      </c>
      <c r="O288" s="8">
        <v>0</v>
      </c>
      <c r="P288" s="31">
        <v>1</v>
      </c>
      <c r="Q288" s="31">
        <f t="shared" ref="Q288" si="220">N288*10%</f>
        <v>1</v>
      </c>
      <c r="R288" s="8">
        <f t="shared" ref="R288:R292" si="221">F288+G288+H288+I288+J288+K288+L288+M288+N288+O288</f>
        <v>20</v>
      </c>
    </row>
    <row r="289" spans="1:18" x14ac:dyDescent="0.25">
      <c r="A289" s="8"/>
      <c r="B289" s="8"/>
      <c r="C289" s="8"/>
      <c r="D289" s="8"/>
      <c r="E289" s="37">
        <f>E288</f>
        <v>20</v>
      </c>
      <c r="F289" s="12">
        <f t="shared" ref="F289:Q289" si="222">F288</f>
        <v>6</v>
      </c>
      <c r="G289" s="12">
        <f t="shared" si="222"/>
        <v>1</v>
      </c>
      <c r="H289" s="12">
        <f t="shared" si="222"/>
        <v>1</v>
      </c>
      <c r="I289" s="12">
        <f t="shared" si="222"/>
        <v>0</v>
      </c>
      <c r="J289" s="12">
        <f t="shared" si="222"/>
        <v>0</v>
      </c>
      <c r="K289" s="12">
        <f t="shared" si="222"/>
        <v>1</v>
      </c>
      <c r="L289" s="12">
        <f t="shared" si="222"/>
        <v>1</v>
      </c>
      <c r="M289" s="12">
        <f t="shared" si="222"/>
        <v>0</v>
      </c>
      <c r="N289" s="12">
        <f t="shared" si="222"/>
        <v>10</v>
      </c>
      <c r="O289" s="12">
        <f t="shared" si="222"/>
        <v>0</v>
      </c>
      <c r="P289" s="12">
        <f t="shared" si="222"/>
        <v>1</v>
      </c>
      <c r="Q289" s="12">
        <f t="shared" si="222"/>
        <v>1</v>
      </c>
      <c r="R289" s="8">
        <f t="shared" si="221"/>
        <v>20</v>
      </c>
    </row>
    <row r="290" spans="1:18" x14ac:dyDescent="0.25">
      <c r="A290" s="8"/>
      <c r="B290" s="8"/>
      <c r="C290" s="8"/>
      <c r="D290" s="8"/>
      <c r="E290" s="37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8"/>
    </row>
    <row r="291" spans="1:18" x14ac:dyDescent="0.25">
      <c r="A291" s="17" t="s">
        <v>153</v>
      </c>
      <c r="B291" s="17"/>
      <c r="C291" s="17">
        <v>223</v>
      </c>
      <c r="D291" s="17" t="s">
        <v>137</v>
      </c>
      <c r="E291" s="8">
        <v>20</v>
      </c>
      <c r="F291" s="31">
        <v>6</v>
      </c>
      <c r="G291" s="31">
        <v>1</v>
      </c>
      <c r="H291" s="31">
        <v>1</v>
      </c>
      <c r="I291" s="31">
        <v>0</v>
      </c>
      <c r="J291" s="31">
        <v>0</v>
      </c>
      <c r="K291" s="31">
        <v>1</v>
      </c>
      <c r="L291" s="31">
        <v>1</v>
      </c>
      <c r="M291" s="31">
        <v>0</v>
      </c>
      <c r="N291" s="8">
        <f t="shared" ref="N291" si="223">E291/2</f>
        <v>10</v>
      </c>
      <c r="O291" s="8">
        <v>0</v>
      </c>
      <c r="P291" s="31">
        <v>1</v>
      </c>
      <c r="Q291" s="31">
        <f t="shared" ref="Q291" si="224">N291*10%</f>
        <v>1</v>
      </c>
      <c r="R291" s="8">
        <f t="shared" si="221"/>
        <v>20</v>
      </c>
    </row>
    <row r="292" spans="1:18" x14ac:dyDescent="0.25">
      <c r="A292" s="8"/>
      <c r="B292" s="8"/>
      <c r="C292" s="8"/>
      <c r="D292" s="8"/>
      <c r="E292" s="37">
        <f>E291</f>
        <v>20</v>
      </c>
      <c r="F292" s="12">
        <f t="shared" ref="F292:Q292" si="225">F291</f>
        <v>6</v>
      </c>
      <c r="G292" s="12">
        <f t="shared" si="225"/>
        <v>1</v>
      </c>
      <c r="H292" s="12">
        <f t="shared" si="225"/>
        <v>1</v>
      </c>
      <c r="I292" s="12">
        <f t="shared" si="225"/>
        <v>0</v>
      </c>
      <c r="J292" s="12">
        <f t="shared" si="225"/>
        <v>0</v>
      </c>
      <c r="K292" s="12">
        <f t="shared" si="225"/>
        <v>1</v>
      </c>
      <c r="L292" s="12">
        <f t="shared" si="225"/>
        <v>1</v>
      </c>
      <c r="M292" s="12">
        <f t="shared" si="225"/>
        <v>0</v>
      </c>
      <c r="N292" s="12">
        <f t="shared" si="225"/>
        <v>10</v>
      </c>
      <c r="O292" s="12">
        <f t="shared" si="225"/>
        <v>0</v>
      </c>
      <c r="P292" s="12">
        <f t="shared" si="225"/>
        <v>1</v>
      </c>
      <c r="Q292" s="12">
        <f t="shared" si="225"/>
        <v>1</v>
      </c>
      <c r="R292" s="8">
        <f t="shared" si="221"/>
        <v>20</v>
      </c>
    </row>
  </sheetData>
  <pageMargins left="0.7" right="0.7" top="0.75" bottom="0.75" header="0.3" footer="0.3"/>
  <pageSetup scale="53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idz</cp:lastModifiedBy>
  <cp:lastPrinted>2022-05-03T22:42:38Z</cp:lastPrinted>
  <dcterms:created xsi:type="dcterms:W3CDTF">2021-09-07T08:52:55Z</dcterms:created>
  <dcterms:modified xsi:type="dcterms:W3CDTF">2022-05-03T22:48:28Z</dcterms:modified>
</cp:coreProperties>
</file>